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環境係\☆カーボンニュートラル補助金\2　手引き・様式等\℞6.9..●決裁　手引き・様式変更\R6.10.18ホームページ掲載分\"/>
    </mc:Choice>
  </mc:AlternateContent>
  <workbookProtection workbookAlgorithmName="SHA-512" workbookHashValue="P4fiuKXqddDhmNiaF02osrbw/cjd1K7K5PCS5sXHgcwz9SD7ZdggUzS++UG5ov7HFm8DQDged+BjIw/DCluORA==" workbookSaltValue="jUyuSD5bqTEN0wxyRWt9NA==" workbookSpinCount="100000" lockStructure="1"/>
  <bookViews>
    <workbookView xWindow="0" yWindow="0" windowWidth="19200" windowHeight="8085"/>
  </bookViews>
  <sheets>
    <sheet name="判定" sheetId="5" r:id="rId1"/>
    <sheet name="計算" sheetId="7" state="hidden" r:id="rId2"/>
    <sheet name="指標" sheetId="6" state="hidden" r:id="rId3"/>
  </sheets>
  <definedNames>
    <definedName name="_xlnm.Print_Area" localSheetId="0">判定!$A$1:$E$12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7" l="1"/>
  <c r="B3" i="7" l="1"/>
  <c r="C6" i="7" l="1"/>
  <c r="B10" i="7" s="1"/>
  <c r="C5" i="7"/>
  <c r="C4" i="7"/>
  <c r="B6" i="7"/>
  <c r="B5" i="7"/>
  <c r="B4" i="7"/>
  <c r="B9" i="7" s="1"/>
  <c r="B11" i="7" l="1"/>
  <c r="D9" i="5" s="1"/>
  <c r="C11" i="5" l="1"/>
</calcChain>
</file>

<file path=xl/sharedStrings.xml><?xml version="1.0" encoding="utf-8"?>
<sst xmlns="http://schemas.openxmlformats.org/spreadsheetml/2006/main" count="50" uniqueCount="37">
  <si>
    <t>既存機器</t>
    <rPh sb="0" eb="4">
      <t>キゾンキキ</t>
    </rPh>
    <phoneticPr fontId="1"/>
  </si>
  <si>
    <t>都市ガス</t>
    <rPh sb="0" eb="2">
      <t>トシ</t>
    </rPh>
    <phoneticPr fontId="1"/>
  </si>
  <si>
    <t>灯油</t>
    <rPh sb="0" eb="2">
      <t>トウユ</t>
    </rPh>
    <phoneticPr fontId="1"/>
  </si>
  <si>
    <t>給湯器種別</t>
    <rPh sb="0" eb="3">
      <t>キュウトウキ</t>
    </rPh>
    <rPh sb="3" eb="5">
      <t>シュベツ</t>
    </rPh>
    <phoneticPr fontId="1"/>
  </si>
  <si>
    <t>導入機器</t>
    <rPh sb="0" eb="2">
      <t>ドウニュウ</t>
    </rPh>
    <rPh sb="2" eb="4">
      <t>キキ</t>
    </rPh>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</si>
  <si>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/ｍ</t>
    </r>
    <r>
      <rPr>
        <vertAlign val="superscript"/>
        <sz val="12"/>
        <color theme="1"/>
        <rFont val="ＭＳ Ｐゴシック"/>
        <family val="3"/>
        <charset val="128"/>
        <scheme val="minor"/>
      </rPr>
      <t>３</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</si>
  <si>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/L</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</si>
  <si>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/ｋWｈ</t>
    </r>
    <phoneticPr fontId="1"/>
  </si>
  <si>
    <t>判定
（補助金申請可能の場合は「○」と表示）</t>
    <rPh sb="0" eb="2">
      <t>ハンテイ</t>
    </rPh>
    <rPh sb="4" eb="7">
      <t>ホジョキン</t>
    </rPh>
    <rPh sb="7" eb="9">
      <t>シンセイ</t>
    </rPh>
    <rPh sb="9" eb="11">
      <t>カノウ</t>
    </rPh>
    <rPh sb="12" eb="14">
      <t>バアイ</t>
    </rPh>
    <rPh sb="19" eb="21">
      <t>ヒョウジ</t>
    </rPh>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</si>
  <si>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</si>
  <si>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</si>
  <si>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</si>
  <si>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</si>
  <si>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標準発熱量</t>
    <rPh sb="0" eb="5">
      <t>ヒョウジュンハツネツリョウ</t>
    </rPh>
    <phoneticPr fontId="1"/>
  </si>
  <si>
    <t>排出係数</t>
    <rPh sb="0" eb="4">
      <t>ハイシュ</t>
    </rPh>
    <phoneticPr fontId="1"/>
  </si>
  <si>
    <r>
      <t>MＪ/ｍ</t>
    </r>
    <r>
      <rPr>
        <vertAlign val="superscript"/>
        <sz val="12"/>
        <color theme="1"/>
        <rFont val="ＭＳ Ｐゴシック"/>
        <family val="3"/>
        <charset val="128"/>
        <scheme val="minor"/>
      </rPr>
      <t>３</t>
    </r>
    <phoneticPr fontId="1"/>
  </si>
  <si>
    <t>MＪ/Ｌ</t>
    <phoneticPr fontId="1"/>
  </si>
  <si>
    <t>LPG</t>
    <phoneticPr fontId="1"/>
  </si>
  <si>
    <t>導入機器</t>
    <rPh sb="0" eb="4">
      <t>ドウニュウキキ</t>
    </rPh>
    <phoneticPr fontId="1"/>
  </si>
  <si>
    <t>CO2排出量（kg-CO2）</t>
    <rPh sb="3" eb="6">
      <t>ハイシュツリョウ</t>
    </rPh>
    <phoneticPr fontId="1"/>
  </si>
  <si>
    <t>燃料種</t>
    <rPh sb="0" eb="2">
      <t>ネンリョウ</t>
    </rPh>
    <rPh sb="2" eb="3">
      <t>タネ</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</si>
  <si>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</si>
  <si>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</si>
  <si>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</si>
  <si>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phoneticPr fontId="1"/>
  </si>
  <si>
    <t>ガス給湯器（都市ガス）</t>
    <rPh sb="2" eb="5">
      <t>キュウトウキ</t>
    </rPh>
    <rPh sb="6" eb="8">
      <t>トシ</t>
    </rPh>
    <phoneticPr fontId="1"/>
  </si>
  <si>
    <t>ガス給湯器（LPガス）</t>
    <phoneticPr fontId="1"/>
  </si>
  <si>
    <t>エコジョーズ（都市ガス）</t>
    <phoneticPr fontId="1"/>
  </si>
  <si>
    <t>エコジョーズ（LPガス）</t>
    <phoneticPr fontId="1"/>
  </si>
  <si>
    <t>ハイブリッド給湯器（都市ガス）</t>
    <phoneticPr fontId="1"/>
  </si>
  <si>
    <t>ハイブリッド給湯器（LPガス）</t>
    <phoneticPr fontId="1"/>
  </si>
  <si>
    <t>石油[灯油]給湯器</t>
    <phoneticPr fontId="1"/>
  </si>
  <si>
    <t>メーカー</t>
    <phoneticPr fontId="1"/>
  </si>
  <si>
    <t>CO2削減効果</t>
    <rPh sb="3" eb="7">
      <t>サクゲンコウカ</t>
    </rPh>
    <phoneticPr fontId="1"/>
  </si>
  <si>
    <t>MJ/kWh</t>
    <phoneticPr fontId="1"/>
  </si>
  <si>
    <t>エコキュート</t>
  </si>
  <si>
    <t>温室効果ガス削減効果計算表</t>
    <rPh sb="0" eb="4">
      <t>オンシツコウカ</t>
    </rPh>
    <rPh sb="6" eb="8">
      <t>サクゲン</t>
    </rPh>
    <rPh sb="8" eb="10">
      <t>コウカ</t>
    </rPh>
    <rPh sb="10" eb="13">
      <t>ケイサンヒョウ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</si>
</sst>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8"/>
      <color theme="1"/>
      <name val="ＭＳ Ｐゴシック"/>
      <family val="3"/>
      <charset val="128"/>
      <scheme val="minor"/>
    </font>
    <font>
      <sz val="20"/>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diagonalDown="1">
      <left style="thin">
        <color auto="1"/>
      </left>
      <right/>
      <top style="thin">
        <color auto="1"/>
      </top>
      <bottom style="thin">
        <color auto="1"/>
      </bottom>
      <diagonal style="thin">
        <color auto="1"/>
      </diagonal>
    </border>
    <border>
      <left/>
      <right/>
      <top style="medium">
        <color auto="1"/>
      </top>
      <bottom/>
      <diagonal/>
    </border>
    <border>
      <left/>
      <right/>
      <top style="thin">
        <color auto="1"/>
      </top>
      <bottom style="medium">
        <color auto="1"/>
      </bottom>
      <diagonal/>
    </border>
    <border>
      <left style="medium">
        <color auto="1"/>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52">
    <xf numFmtId="0" fontId="0" fillId="0" borderId="0" xfId="0">
      <alignment vertical="center"/>
    </xf>
    <xf numFmtId="0" fontId="3" fillId="0" borderId="0" xfId="0" applyFont="1">
      <alignment vertical="center"/>
    </xf>
    <xf numFmtId="0" fontId="7" fillId="2" borderId="3" xfId="0" applyFont="1" applyFill="1" applyBorder="1" applyAlignment="1">
      <alignment horizontal="right" vertical="center"/>
    </xf>
    <xf numFmtId="0" fontId="3" fillId="0" borderId="0" xfId="0" applyFont="1" applyBorder="1">
      <alignment vertical="center"/>
    </xf>
    <xf numFmtId="0" fontId="6" fillId="0" borderId="0" xfId="0" applyFont="1" applyFill="1" applyBorder="1" applyAlignment="1">
      <alignment horizontal="center" vertical="center" wrapText="1"/>
    </xf>
    <xf numFmtId="0" fontId="6" fillId="3" borderId="2" xfId="0" applyFont="1" applyFill="1" applyBorder="1" applyAlignment="1">
      <alignment horizontal="center" vertical="center"/>
    </xf>
    <xf numFmtId="0" fontId="12" fillId="0" borderId="7" xfId="0" applyFont="1" applyFill="1" applyBorder="1" applyAlignment="1">
      <alignment horizontal="center" vertical="center" wrapText="1"/>
    </xf>
    <xf numFmtId="10" fontId="10" fillId="0" borderId="7" xfId="1" applyNumberFormat="1" applyFont="1" applyFill="1" applyBorder="1" applyAlignment="1">
      <alignment horizontal="center" vertical="center"/>
    </xf>
    <xf numFmtId="0" fontId="4"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176" fontId="4" fillId="2" borderId="2" xfId="0" applyNumberFormat="1" applyFont="1" applyFill="1" applyBorder="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4" fillId="2" borderId="2" xfId="0" applyFont="1" applyFill="1" applyBorder="1" applyAlignment="1">
      <alignment vertical="center"/>
    </xf>
    <xf numFmtId="0" fontId="5" fillId="0" borderId="6" xfId="0" applyFont="1" applyBorder="1" applyAlignment="1">
      <alignment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5" fillId="0" borderId="6" xfId="0" applyFont="1" applyBorder="1" applyAlignment="1">
      <alignment horizontal="center" vertical="center" wrapText="1"/>
    </xf>
    <xf numFmtId="0" fontId="3" fillId="3" borderId="8" xfId="0" applyFont="1" applyFill="1" applyBorder="1" applyAlignment="1">
      <alignment horizontal="center" vertical="center"/>
    </xf>
    <xf numFmtId="10" fontId="10" fillId="0" borderId="10" xfId="1" applyNumberFormat="1" applyFont="1" applyFill="1" applyBorder="1" applyAlignment="1">
      <alignment vertical="center"/>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4" fillId="2" borderId="2" xfId="0" applyFont="1" applyFill="1" applyBorder="1">
      <alignment vertical="center"/>
    </xf>
    <xf numFmtId="0" fontId="7" fillId="0" borderId="0" xfId="0" applyFont="1" applyAlignment="1">
      <alignment vertical="center"/>
    </xf>
    <xf numFmtId="0" fontId="15" fillId="3" borderId="1" xfId="0" applyFont="1" applyFill="1" applyBorder="1" applyAlignment="1">
      <alignment vertical="center"/>
    </xf>
    <xf numFmtId="0" fontId="15" fillId="3" borderId="1" xfId="0" applyFont="1" applyFill="1" applyBorder="1">
      <alignment vertical="center"/>
    </xf>
    <xf numFmtId="0" fontId="14" fillId="3" borderId="1" xfId="0" applyFont="1" applyFill="1" applyBorder="1">
      <alignment vertical="center"/>
    </xf>
    <xf numFmtId="10" fontId="10" fillId="0" borderId="5" xfId="1" applyNumberFormat="1" applyFont="1" applyFill="1" applyBorder="1" applyAlignment="1">
      <alignment vertical="center"/>
    </xf>
    <xf numFmtId="10" fontId="10" fillId="0" borderId="11" xfId="1"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0" fontId="6" fillId="2" borderId="1" xfId="1" applyNumberFormat="1" applyFont="1" applyFill="1" applyBorder="1" applyAlignment="1">
      <alignment horizontal="center" vertical="center"/>
    </xf>
    <xf numFmtId="0" fontId="0" fillId="0" borderId="0" xfId="0" applyAlignment="1">
      <alignment horizontal="centerContinuous" vertical="center"/>
    </xf>
    <xf numFmtId="0" fontId="6" fillId="2" borderId="1" xfId="0" applyFont="1" applyFill="1" applyBorder="1" applyAlignment="1">
      <alignment vertical="center"/>
    </xf>
    <xf numFmtId="0" fontId="7" fillId="0" borderId="0" xfId="0" applyFont="1" applyBorder="1" applyAlignment="1">
      <alignment vertical="center"/>
    </xf>
    <xf numFmtId="0" fontId="13" fillId="3" borderId="1" xfId="0" applyFont="1" applyFill="1" applyBorder="1">
      <alignment vertical="center"/>
    </xf>
    <xf numFmtId="0" fontId="6" fillId="2" borderId="1" xfId="0" applyFont="1" applyFill="1" applyBorder="1">
      <alignment vertical="center"/>
    </xf>
    <xf numFmtId="0" fontId="7" fillId="0" borderId="0" xfId="0" applyFont="1" applyFill="1" applyBorder="1" applyAlignment="1">
      <alignment vertical="center"/>
    </xf>
    <xf numFmtId="0" fontId="6" fillId="0" borderId="5" xfId="0" applyFont="1" applyFill="1" applyBorder="1" applyAlignment="1">
      <alignment vertical="center"/>
    </xf>
    <xf numFmtId="0" fontId="4" fillId="0" borderId="5" xfId="0" applyFont="1" applyFill="1" applyBorder="1" applyAlignment="1">
      <alignment vertical="center"/>
    </xf>
    <xf numFmtId="0" fontId="7" fillId="0" borderId="5" xfId="0" applyFont="1" applyFill="1" applyBorder="1" applyAlignment="1">
      <alignment horizontal="right" vertical="center"/>
    </xf>
    <xf numFmtId="0" fontId="4" fillId="0" borderId="5" xfId="0" applyFont="1" applyFill="1" applyBorder="1">
      <alignment vertical="center"/>
    </xf>
    <xf numFmtId="0" fontId="3" fillId="0" borderId="0" xfId="0" applyFont="1" applyFill="1" applyBorder="1">
      <alignment vertical="center"/>
    </xf>
    <xf numFmtId="0" fontId="6" fillId="0" borderId="0" xfId="0" applyFont="1" applyFill="1" applyBorder="1" applyAlignment="1">
      <alignment vertical="center"/>
    </xf>
    <xf numFmtId="176" fontId="4"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4" fillId="0" borderId="0" xfId="0" applyFont="1" applyFill="1" applyBorder="1">
      <alignment vertical="center"/>
    </xf>
    <xf numFmtId="0" fontId="0" fillId="0" borderId="0" xfId="0" applyFill="1" applyBorder="1">
      <alignment vertical="center"/>
    </xf>
    <xf numFmtId="0" fontId="13" fillId="0" borderId="0" xfId="0" applyFont="1" applyFill="1" applyBorder="1">
      <alignment vertical="center"/>
    </xf>
    <xf numFmtId="0" fontId="6" fillId="0" borderId="0" xfId="0" applyFont="1" applyFill="1" applyBorder="1">
      <alignment vertical="center"/>
    </xf>
    <xf numFmtId="10" fontId="6" fillId="2" borderId="4" xfId="1" applyNumberFormat="1" applyFont="1" applyFill="1" applyBorder="1" applyAlignment="1">
      <alignment horizontal="center" vertical="center"/>
    </xf>
    <xf numFmtId="0" fontId="12" fillId="3" borderId="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8059</xdr:colOff>
      <xdr:row>1</xdr:row>
      <xdr:rowOff>36284</xdr:rowOff>
    </xdr:from>
    <xdr:to>
      <xdr:col>4</xdr:col>
      <xdr:colOff>1</xdr:colOff>
      <xdr:row>1</xdr:row>
      <xdr:rowOff>3524249</xdr:rowOff>
    </xdr:to>
    <xdr:sp macro="" textlink="">
      <xdr:nvSpPr>
        <xdr:cNvPr id="2" name="テキスト ボックス 1">
          <a:extLst>
            <a:ext uri="{FF2B5EF4-FFF2-40B4-BE49-F238E27FC236}">
              <a16:creationId xmlns:a16="http://schemas.microsoft.com/office/drawing/2014/main" id="{C5281C81-478E-46EC-ABE7-AA378F524B96}"/>
            </a:ext>
          </a:extLst>
        </xdr:cNvPr>
        <xdr:cNvSpPr txBox="1"/>
      </xdr:nvSpPr>
      <xdr:spPr>
        <a:xfrm>
          <a:off x="661202" y="430891"/>
          <a:ext cx="8673299" cy="3487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・導入する給湯機器の省</a:t>
          </a:r>
          <a:r>
            <a:rPr kumimoji="1" lang="en-US" altLang="ja-JP" sz="1600">
              <a:latin typeface="+mn-ea"/>
              <a:ea typeface="+mn-ea"/>
            </a:rPr>
            <a:t>CO</a:t>
          </a:r>
          <a:r>
            <a:rPr kumimoji="1" lang="ja-JP" altLang="en-US" sz="1600">
              <a:latin typeface="+mn-ea"/>
              <a:ea typeface="+mn-ea"/>
            </a:rPr>
            <a:t>２効果が</a:t>
          </a:r>
          <a:r>
            <a:rPr kumimoji="1" lang="en-US" altLang="ja-JP" sz="1600">
              <a:latin typeface="+mn-ea"/>
              <a:ea typeface="+mn-ea"/>
            </a:rPr>
            <a:t>30</a:t>
          </a:r>
          <a:r>
            <a:rPr kumimoji="1" lang="ja-JP" altLang="en-US" sz="1600">
              <a:latin typeface="+mn-ea"/>
              <a:ea typeface="+mn-ea"/>
            </a:rPr>
            <a:t>％以上であることを確認するための簡易計算表です。</a:t>
          </a:r>
          <a:endParaRPr kumimoji="1" lang="en-US" altLang="ja-JP" sz="1600">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使用日数や使用時間等、機器の使い方による省</a:t>
          </a:r>
          <a:r>
            <a:rPr kumimoji="1" lang="en-US" altLang="ja-JP" sz="1600" u="sng">
              <a:solidFill>
                <a:schemeClr val="dk1"/>
              </a:solidFill>
              <a:effectLst/>
              <a:latin typeface="+mn-ea"/>
              <a:ea typeface="+mn-ea"/>
              <a:cs typeface="+mn-cs"/>
            </a:rPr>
            <a:t>CO</a:t>
          </a:r>
          <a:r>
            <a:rPr kumimoji="1" lang="ja-JP" altLang="ja-JP" sz="1600" u="sng">
              <a:solidFill>
                <a:schemeClr val="dk1"/>
              </a:solidFill>
              <a:effectLst/>
              <a:latin typeface="+mn-ea"/>
              <a:ea typeface="+mn-ea"/>
              <a:cs typeface="+mn-cs"/>
            </a:rPr>
            <a:t>２効果は含みません。</a:t>
          </a:r>
          <a:endParaRPr lang="ja-JP" altLang="ja-JP" sz="1600">
            <a:effectLst/>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計算で使用する数値については、メーカー公表資料でご確認いただくか、メーカーや</a:t>
          </a:r>
          <a:endParaRPr kumimoji="1" lang="en-US" altLang="ja-JP" sz="1600" u="sng">
            <a:solidFill>
              <a:schemeClr val="dk1"/>
            </a:solidFill>
            <a:effectLst/>
            <a:latin typeface="+mn-ea"/>
            <a:ea typeface="+mn-ea"/>
            <a:cs typeface="+mn-cs"/>
          </a:endParaRPr>
        </a:p>
        <a:p>
          <a:r>
            <a:rPr kumimoji="1" lang="ja-JP" altLang="en-US" sz="1600" u="none">
              <a:solidFill>
                <a:schemeClr val="dk1"/>
              </a:solidFill>
              <a:effectLst/>
              <a:latin typeface="+mn-ea"/>
              <a:ea typeface="+mn-ea"/>
              <a:cs typeface="+mn-cs"/>
            </a:rPr>
            <a:t>　　　</a:t>
          </a:r>
          <a:r>
            <a:rPr kumimoji="1" lang="ja-JP" altLang="en-US" sz="1600" u="none" baseline="0">
              <a:solidFill>
                <a:schemeClr val="dk1"/>
              </a:solidFill>
              <a:effectLst/>
              <a:latin typeface="+mn-ea"/>
              <a:ea typeface="+mn-ea"/>
              <a:cs typeface="+mn-cs"/>
            </a:rPr>
            <a:t> </a:t>
          </a:r>
          <a:r>
            <a:rPr kumimoji="1" lang="ja-JP" altLang="ja-JP" sz="1600" u="sng">
              <a:solidFill>
                <a:schemeClr val="dk1"/>
              </a:solidFill>
              <a:effectLst/>
              <a:latin typeface="+mn-ea"/>
              <a:ea typeface="+mn-ea"/>
              <a:cs typeface="+mn-cs"/>
            </a:rPr>
            <a:t>取扱業者等にご相談ください。</a:t>
          </a:r>
          <a:endParaRPr kumimoji="1" lang="en-US" altLang="ja-JP" sz="1600" u="sng">
            <a:solidFill>
              <a:schemeClr val="dk1"/>
            </a:solidFill>
            <a:effectLst/>
            <a:latin typeface="+mn-ea"/>
            <a:ea typeface="+mn-ea"/>
            <a:cs typeface="+mn-cs"/>
          </a:endParaRPr>
        </a:p>
        <a:p>
          <a:r>
            <a:rPr kumimoji="1" lang="ja-JP" altLang="en-US" sz="1600" b="1">
              <a:latin typeface="+mn-ea"/>
              <a:ea typeface="+mn-ea"/>
            </a:rPr>
            <a:t>＜既存住宅で導入する場合＞</a:t>
          </a:r>
          <a:endParaRPr kumimoji="1" lang="en-US" altLang="ja-JP" sz="1600" b="1">
            <a:latin typeface="+mn-ea"/>
            <a:ea typeface="+mn-ea"/>
          </a:endParaRPr>
        </a:p>
        <a:p>
          <a:r>
            <a:rPr kumimoji="1" lang="ja-JP" altLang="en-US" sz="1600">
              <a:latin typeface="+mn-ea"/>
              <a:ea typeface="+mn-ea"/>
            </a:rPr>
            <a:t>既存の機器（当該住宅においてこれまで使用していた機器）がある場合は、カタログ値を参照し、新しく導入する機器との比較を行ってください。</a:t>
          </a:r>
          <a:endParaRPr kumimoji="1" lang="en-US" altLang="ja-JP" sz="1600">
            <a:latin typeface="+mn-ea"/>
            <a:ea typeface="+mn-ea"/>
          </a:endParaRPr>
        </a:p>
        <a:p>
          <a:r>
            <a:rPr kumimoji="1" lang="ja-JP" altLang="en-US" sz="1600" b="1">
              <a:latin typeface="+mn-ea"/>
              <a:ea typeface="+mn-ea"/>
            </a:rPr>
            <a:t>＜上記以外（新築住宅等）で導入する場合＞</a:t>
          </a:r>
          <a:endParaRPr kumimoji="1" lang="en-US" altLang="ja-JP" sz="1600" b="1">
            <a:latin typeface="+mn-ea"/>
            <a:ea typeface="+mn-ea"/>
          </a:endParaRPr>
        </a:p>
        <a:p>
          <a:r>
            <a:rPr kumimoji="1" lang="ja-JP" altLang="en-US" sz="1600">
              <a:latin typeface="+mn-ea"/>
              <a:ea typeface="+mn-ea"/>
            </a:rPr>
            <a:t>新築等で既存の機器が存在しない場合は、旧住宅で使用していた機器と比較してください。</a:t>
          </a:r>
          <a:r>
            <a:rPr kumimoji="1" lang="ja-JP" altLang="en-US" sz="1600" u="none">
              <a:solidFill>
                <a:sysClr val="windowText" lastClr="000000"/>
              </a:solidFill>
              <a:latin typeface="+mn-ea"/>
              <a:ea typeface="+mn-ea"/>
            </a:rPr>
            <a:t>また、旧住宅に比較できる設備がない場合、以前に製造されていた同程度の定格能力の機器を既存設備として設定してください。</a:t>
          </a:r>
          <a:endParaRPr kumimoji="1" lang="en-US" altLang="ja-JP" sz="1600" u="none">
            <a:solidFill>
              <a:sysClr val="windowText" lastClr="000000"/>
            </a:solidFill>
            <a:latin typeface="+mn-ea"/>
            <a:ea typeface="+mn-ea"/>
          </a:endParaRPr>
        </a:p>
        <a:p>
          <a:endParaRPr kumimoji="1" lang="ja-JP" altLang="en-US" sz="1600"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xdr:colOff>
      <xdr:row>12</xdr:row>
      <xdr:rowOff>0</xdr:rowOff>
    </xdr:from>
    <xdr:to>
      <xdr:col>10</xdr:col>
      <xdr:colOff>539750</xdr:colOff>
      <xdr:row>23</xdr:row>
      <xdr:rowOff>6350</xdr:rowOff>
    </xdr:to>
    <xdr:sp macro="" textlink="">
      <xdr:nvSpPr>
        <xdr:cNvPr id="2" name="テキスト ボックス 1">
          <a:extLst>
            <a:ext uri="{FF2B5EF4-FFF2-40B4-BE49-F238E27FC236}">
              <a16:creationId xmlns:a16="http://schemas.microsoft.com/office/drawing/2014/main" id="{20E07B68-32D9-43E3-977D-8A7514C24D4D}"/>
            </a:ext>
          </a:extLst>
        </xdr:cNvPr>
        <xdr:cNvSpPr txBox="1"/>
      </xdr:nvSpPr>
      <xdr:spPr>
        <a:xfrm>
          <a:off x="44450" y="1943100"/>
          <a:ext cx="7400925" cy="1787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solidFill>
                <a:schemeClr val="dk1"/>
              </a:solidFill>
              <a:effectLst/>
              <a:latin typeface="+mn-ea"/>
              <a:ea typeface="+mn-ea"/>
              <a:cs typeface="+mn-cs"/>
            </a:rPr>
            <a:t>①年間の給湯熱量と給湯器効率から、年間の消費エネルギー量を算出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②年間の消費エネルギー量を、排出係数の計量単位に変換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、その他の数値については指標一覧及び申請者が入力する給湯器効率による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181429</xdr:colOff>
      <xdr:row>6</xdr:row>
      <xdr:rowOff>145143</xdr:rowOff>
    </xdr:from>
    <xdr:to>
      <xdr:col>11</xdr:col>
      <xdr:colOff>471715</xdr:colOff>
      <xdr:row>12</xdr:row>
      <xdr:rowOff>254000</xdr:rowOff>
    </xdr:to>
    <xdr:sp macro="" textlink="">
      <xdr:nvSpPr>
        <xdr:cNvPr id="2" name="テキスト ボックス 1">
          <a:extLst>
            <a:ext uri="{FF2B5EF4-FFF2-40B4-BE49-F238E27FC236}">
              <a16:creationId xmlns:a16="http://schemas.microsoft.com/office/drawing/2014/main" id="{21DE6DB9-39BD-457F-9B20-03F8DCE7BBB8}"/>
            </a:ext>
          </a:extLst>
        </xdr:cNvPr>
        <xdr:cNvSpPr txBox="1"/>
      </xdr:nvSpPr>
      <xdr:spPr>
        <a:xfrm>
          <a:off x="3211286" y="3265714"/>
          <a:ext cx="7130143" cy="3292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2"/>
  <sheetViews>
    <sheetView tabSelected="1" view="pageBreakPreview" zoomScale="70" zoomScaleNormal="85" zoomScaleSheetLayoutView="70" workbookViewId="0">
      <selection activeCell="G2" sqref="G2"/>
    </sheetView>
  </sheetViews>
  <sheetFormatPr defaultColWidth="8.875" defaultRowHeight="13.5" x14ac:dyDescent="0.15"/>
  <cols>
    <col min="1" max="1" width="8.625" style="1" customWidth="1"/>
    <col min="2" max="2" width="53.375" style="17" customWidth="1"/>
    <col min="3" max="3" width="29.5" style="1" customWidth="1"/>
    <col min="4" max="4" width="31" style="1" customWidth="1"/>
    <col min="5" max="5" width="8.625" style="1" customWidth="1"/>
    <col min="6" max="16384" width="8.875" style="1"/>
  </cols>
  <sheetData>
    <row r="1" spans="2:4" ht="32.1" customHeight="1" x14ac:dyDescent="0.15">
      <c r="B1" s="16" t="s">
        <v>36</v>
      </c>
    </row>
    <row r="2" spans="2:4" ht="294.75" customHeight="1" x14ac:dyDescent="0.15">
      <c r="B2" s="18"/>
      <c r="C2" s="15"/>
      <c r="D2" s="15"/>
    </row>
    <row r="3" spans="2:4" ht="43.5" customHeight="1" x14ac:dyDescent="0.15">
      <c r="B3" s="19"/>
      <c r="C3" s="10" t="s">
        <v>0</v>
      </c>
      <c r="D3" s="51" t="s">
        <v>4</v>
      </c>
    </row>
    <row r="4" spans="2:4" ht="36" customHeight="1" x14ac:dyDescent="0.15">
      <c r="B4" s="8" t="s">
        <v>3</v>
      </c>
      <c r="C4" s="30" t="s">
        <v>25</v>
      </c>
      <c r="D4" s="30" t="s">
        <v>35</v>
      </c>
    </row>
    <row r="5" spans="2:4" ht="36" customHeight="1" x14ac:dyDescent="0.15">
      <c r="B5" s="8" t="s">
        <v>20</v>
      </c>
      <c r="C5" s="30" t="s">
        <v>1</v>
      </c>
      <c r="D5" s="30" t="s">
        <v>12</v>
      </c>
    </row>
    <row r="6" spans="2:4" ht="36" customHeight="1" x14ac:dyDescent="0.15">
      <c r="B6" s="5" t="s">
        <v>32</v>
      </c>
      <c r="C6" s="30"/>
      <c r="D6" s="30"/>
    </row>
    <row r="7" spans="2:4" ht="36" customHeight="1" x14ac:dyDescent="0.15">
      <c r="B7" s="5" t="s">
        <v>9</v>
      </c>
      <c r="C7" s="30"/>
      <c r="D7" s="30"/>
    </row>
    <row r="8" spans="2:4" ht="36" customHeight="1" x14ac:dyDescent="0.15">
      <c r="B8" s="5" t="s">
        <v>10</v>
      </c>
      <c r="C8" s="30"/>
      <c r="D8" s="30"/>
    </row>
    <row r="9" spans="2:4" ht="39.950000000000003" customHeight="1" x14ac:dyDescent="0.15">
      <c r="B9" s="9" t="s">
        <v>11</v>
      </c>
      <c r="C9" s="50"/>
      <c r="D9" s="31" t="e">
        <f>計算!B11</f>
        <v>#DIV/0!</v>
      </c>
    </row>
    <row r="10" spans="2:4" ht="39.950000000000003" customHeight="1" thickBot="1" x14ac:dyDescent="0.2">
      <c r="B10" s="4"/>
      <c r="C10" s="20"/>
      <c r="D10" s="28"/>
    </row>
    <row r="11" spans="2:4" ht="39.950000000000003" customHeight="1" thickBot="1" x14ac:dyDescent="0.2">
      <c r="B11" s="6" t="s">
        <v>8</v>
      </c>
      <c r="C11" s="7" t="e">
        <f>IF(計算!B11&gt;=0.3,"○","×")</f>
        <v>#DIV/0!</v>
      </c>
      <c r="D11" s="29"/>
    </row>
    <row r="12" spans="2:4" ht="26.45" customHeight="1" x14ac:dyDescent="0.15">
      <c r="B12" s="22"/>
      <c r="C12" s="21"/>
      <c r="D12" s="12"/>
    </row>
  </sheetData>
  <sheetProtection algorithmName="SHA-512" hashValue="K49PzBSRgpN62GYCu2fLbuaIW2b2sTub5Pr0sA/S6GlU7I2js01+8QezZezrRZz7U/jeOFOEWqBUoDwdYLdf0g==" saltValue="q4npYmgFS3YZsDwranMW+w==" spinCount="100000" sheet="1" objects="1" scenarios="1"/>
  <phoneticPr fontId="1"/>
  <printOptions horizontalCentered="1" verticalCentered="1"/>
  <pageMargins left="0.25" right="0.25" top="0.75" bottom="0.75" header="0.3" footer="0.3"/>
  <pageSetup paperSize="9" scale="7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指標!$D$3:$D$6</xm:f>
          </x14:formula1>
          <xm:sqref>C5 D5</xm:sqref>
        </x14:dataValidation>
        <x14:dataValidation type="list" allowBlank="1" showInputMessage="1" showErrorMessage="1">
          <x14:formula1>
            <xm:f>指標!$B$3:$B$11</xm:f>
          </x14:formula1>
          <xm:sqref>C4 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election activeCell="B11" sqref="B11"/>
    </sheetView>
  </sheetViews>
  <sheetFormatPr defaultRowHeight="13.5" x14ac:dyDescent="0.15"/>
  <cols>
    <col min="1" max="1" width="10.5" customWidth="1"/>
    <col min="2" max="3" width="13.625" customWidth="1"/>
  </cols>
  <sheetData>
    <row r="1" spans="1:3" x14ac:dyDescent="0.15">
      <c r="B1" s="32" t="s">
        <v>19</v>
      </c>
      <c r="C1" s="32"/>
    </row>
    <row r="2" spans="1:3" x14ac:dyDescent="0.15">
      <c r="B2" t="s">
        <v>0</v>
      </c>
      <c r="C2" t="s">
        <v>18</v>
      </c>
    </row>
    <row r="3" spans="1:3" x14ac:dyDescent="0.15">
      <c r="A3" t="s">
        <v>12</v>
      </c>
      <c r="B3" t="e">
        <f>1/判定!C8/指標!G3*指標!E3</f>
        <v>#DIV/0!</v>
      </c>
      <c r="C3" t="e">
        <f>1/判定!D8/指標!G3*指標!E3</f>
        <v>#DIV/0!</v>
      </c>
    </row>
    <row r="4" spans="1:3" x14ac:dyDescent="0.15">
      <c r="A4" t="s">
        <v>1</v>
      </c>
      <c r="B4" t="e">
        <f>1/判定!C8/指標!G4*指標!E4</f>
        <v>#DIV/0!</v>
      </c>
      <c r="C4" t="e">
        <f>1/判定!D8/指標!G4*指標!E4</f>
        <v>#DIV/0!</v>
      </c>
    </row>
    <row r="5" spans="1:3" x14ac:dyDescent="0.15">
      <c r="A5" t="s">
        <v>17</v>
      </c>
      <c r="B5" t="e">
        <f>1/判定!C8/指標!G5*指標!E5</f>
        <v>#DIV/0!</v>
      </c>
      <c r="C5" t="e">
        <f>1/判定!D8/指標!G5*指標!E5</f>
        <v>#DIV/0!</v>
      </c>
    </row>
    <row r="6" spans="1:3" x14ac:dyDescent="0.15">
      <c r="A6" t="s">
        <v>2</v>
      </c>
      <c r="B6" t="e">
        <f>1/判定!C8/指標!G6*指標!E6</f>
        <v>#DIV/0!</v>
      </c>
      <c r="C6" t="e">
        <f>1/判定!D8/指標!G6*指標!E6</f>
        <v>#DIV/0!</v>
      </c>
    </row>
    <row r="8" spans="1:3" x14ac:dyDescent="0.15">
      <c r="B8" t="s">
        <v>33</v>
      </c>
    </row>
    <row r="9" spans="1:3" x14ac:dyDescent="0.15">
      <c r="A9" t="s">
        <v>0</v>
      </c>
      <c r="B9" t="e">
        <f>VLOOKUP(判定!C5, 計算!$A$3:$C$6, 2, FALSE)</f>
        <v>#DIV/0!</v>
      </c>
    </row>
    <row r="10" spans="1:3" x14ac:dyDescent="0.15">
      <c r="A10" t="s">
        <v>18</v>
      </c>
      <c r="B10" t="e">
        <f>VLOOKUP(判定!D5, 計算!$A$3:$C$6, 3, FALSE)</f>
        <v>#DIV/0!</v>
      </c>
    </row>
    <row r="11" spans="1:3" x14ac:dyDescent="0.15">
      <c r="A11" t="s">
        <v>11</v>
      </c>
      <c r="B11" t="e">
        <f>(B9-B10)/B9</f>
        <v>#DIV/0!</v>
      </c>
    </row>
  </sheetData>
  <phoneticPr fontId="1"/>
  <pageMargins left="0.7" right="0.7" top="0.75" bottom="0.75" header="0.3" footer="0.3"/>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7"/>
  <sheetViews>
    <sheetView zoomScale="70" zoomScaleNormal="70" workbookViewId="0">
      <selection activeCell="G4" sqref="G4"/>
    </sheetView>
  </sheetViews>
  <sheetFormatPr defaultRowHeight="13.5" x14ac:dyDescent="0.15"/>
  <cols>
    <col min="2" max="2" width="34.625" customWidth="1"/>
    <col min="3" max="3" width="4.875" style="47" customWidth="1"/>
    <col min="4" max="4" width="16.5" customWidth="1"/>
    <col min="5" max="5" width="9.625" customWidth="1"/>
    <col min="6" max="6" width="15.625" customWidth="1"/>
    <col min="7" max="7" width="9.625" customWidth="1"/>
    <col min="8" max="8" width="15.625" customWidth="1"/>
  </cols>
  <sheetData>
    <row r="1" spans="2:9" ht="30" customHeight="1" x14ac:dyDescent="0.15"/>
    <row r="2" spans="2:9" ht="36" customHeight="1" x14ac:dyDescent="0.15">
      <c r="B2" s="35" t="s">
        <v>22</v>
      </c>
      <c r="C2" s="48"/>
      <c r="D2" s="26" t="s">
        <v>21</v>
      </c>
      <c r="E2" s="25" t="s">
        <v>14</v>
      </c>
      <c r="F2" s="25"/>
      <c r="G2" s="26" t="s">
        <v>13</v>
      </c>
      <c r="H2" s="27"/>
    </row>
    <row r="3" spans="2:9" s="1" customFormat="1" ht="45" customHeight="1" x14ac:dyDescent="0.15">
      <c r="B3" s="36" t="s">
        <v>23</v>
      </c>
      <c r="C3" s="49"/>
      <c r="D3" s="33" t="s">
        <v>12</v>
      </c>
      <c r="E3" s="14">
        <v>0.438</v>
      </c>
      <c r="F3" s="2" t="s">
        <v>7</v>
      </c>
      <c r="G3" s="23">
        <v>3.6</v>
      </c>
      <c r="H3" s="2" t="s">
        <v>34</v>
      </c>
    </row>
    <row r="4" spans="2:9" s="1" customFormat="1" ht="45" customHeight="1" x14ac:dyDescent="0.15">
      <c r="B4" s="36" t="s">
        <v>24</v>
      </c>
      <c r="C4" s="49"/>
      <c r="D4" s="33" t="s">
        <v>1</v>
      </c>
      <c r="E4" s="14">
        <v>2.0499999999999998</v>
      </c>
      <c r="F4" s="2" t="s">
        <v>5</v>
      </c>
      <c r="G4" s="23">
        <v>39.96</v>
      </c>
      <c r="H4" s="2" t="s">
        <v>15</v>
      </c>
    </row>
    <row r="5" spans="2:9" s="1" customFormat="1" ht="45" customHeight="1" x14ac:dyDescent="0.15">
      <c r="B5" s="36" t="s">
        <v>25</v>
      </c>
      <c r="C5" s="49"/>
      <c r="D5" s="33" t="s">
        <v>17</v>
      </c>
      <c r="E5" s="11">
        <v>6.53</v>
      </c>
      <c r="F5" s="2" t="s">
        <v>5</v>
      </c>
      <c r="G5" s="23">
        <v>95.45</v>
      </c>
      <c r="H5" s="2" t="s">
        <v>15</v>
      </c>
    </row>
    <row r="6" spans="2:9" s="1" customFormat="1" ht="45" customHeight="1" x14ac:dyDescent="0.15">
      <c r="B6" s="36" t="s">
        <v>27</v>
      </c>
      <c r="C6" s="49"/>
      <c r="D6" s="33" t="s">
        <v>2</v>
      </c>
      <c r="E6" s="11">
        <v>2.5</v>
      </c>
      <c r="F6" s="2" t="s">
        <v>6</v>
      </c>
      <c r="G6" s="23">
        <v>36.49</v>
      </c>
      <c r="H6" s="2" t="s">
        <v>16</v>
      </c>
    </row>
    <row r="7" spans="2:9" s="1" customFormat="1" ht="45" customHeight="1" x14ac:dyDescent="0.15">
      <c r="B7" s="36" t="s">
        <v>29</v>
      </c>
      <c r="C7" s="49"/>
      <c r="D7" s="38"/>
      <c r="E7" s="39"/>
      <c r="F7" s="40"/>
      <c r="G7" s="41"/>
      <c r="H7" s="40"/>
    </row>
    <row r="8" spans="2:9" s="1" customFormat="1" ht="45" customHeight="1" x14ac:dyDescent="0.15">
      <c r="B8" s="36" t="s">
        <v>26</v>
      </c>
      <c r="C8" s="49"/>
      <c r="D8" s="42"/>
      <c r="E8" s="42"/>
      <c r="F8" s="42"/>
      <c r="G8" s="42"/>
      <c r="H8" s="42"/>
    </row>
    <row r="9" spans="2:9" s="1" customFormat="1" ht="45" customHeight="1" x14ac:dyDescent="0.15">
      <c r="B9" s="36" t="s">
        <v>28</v>
      </c>
      <c r="C9" s="49"/>
      <c r="D9" s="43"/>
      <c r="E9" s="44"/>
      <c r="F9" s="45"/>
      <c r="G9" s="46"/>
      <c r="H9" s="45"/>
    </row>
    <row r="10" spans="2:9" s="1" customFormat="1" ht="45" customHeight="1" x14ac:dyDescent="0.15">
      <c r="B10" s="36" t="s">
        <v>30</v>
      </c>
      <c r="C10" s="49"/>
      <c r="D10" s="43"/>
      <c r="E10" s="44"/>
      <c r="F10" s="45"/>
      <c r="G10" s="46"/>
      <c r="H10" s="45"/>
    </row>
    <row r="11" spans="2:9" s="1" customFormat="1" ht="45" customHeight="1" x14ac:dyDescent="0.15">
      <c r="B11" s="36" t="s">
        <v>31</v>
      </c>
      <c r="C11" s="49"/>
      <c r="D11" s="42"/>
      <c r="E11" s="42"/>
      <c r="F11" s="42"/>
      <c r="G11" s="42"/>
      <c r="H11" s="42"/>
      <c r="I11" s="3"/>
    </row>
    <row r="12" spans="2:9" s="1" customFormat="1" ht="26.1" customHeight="1" x14ac:dyDescent="0.15">
      <c r="B12" s="34"/>
      <c r="C12" s="37"/>
      <c r="E12" s="12"/>
      <c r="F12" s="12"/>
      <c r="G12" s="12"/>
      <c r="H12" s="12"/>
      <c r="I12" s="12"/>
    </row>
    <row r="13" spans="2:9" s="1" customFormat="1" ht="26.45" customHeight="1" x14ac:dyDescent="0.15">
      <c r="B13" s="24"/>
      <c r="C13" s="37"/>
      <c r="E13" s="13"/>
      <c r="F13" s="13"/>
      <c r="G13" s="13"/>
      <c r="H13" s="13"/>
      <c r="I13" s="13"/>
    </row>
    <row r="14" spans="2:9" s="1" customFormat="1" ht="26.45" customHeight="1" x14ac:dyDescent="0.15">
      <c r="B14" s="24"/>
      <c r="C14" s="37"/>
      <c r="E14" s="13"/>
      <c r="F14" s="13"/>
      <c r="G14" s="13"/>
      <c r="H14" s="13"/>
      <c r="I14" s="13"/>
    </row>
    <row r="15" spans="2:9" s="1" customFormat="1" ht="26.45" customHeight="1" x14ac:dyDescent="0.15">
      <c r="B15" s="24"/>
      <c r="C15" s="37"/>
      <c r="E15" s="13"/>
      <c r="F15" s="13"/>
      <c r="G15" s="13"/>
      <c r="H15" s="13"/>
      <c r="I15" s="13"/>
    </row>
    <row r="17" spans="2:3" ht="14.25" x14ac:dyDescent="0.15">
      <c r="B17" s="24"/>
      <c r="C17" s="37"/>
    </row>
  </sheetData>
  <phoneticPr fontId="1"/>
  <pageMargins left="0.7" right="0.7" top="0.75" bottom="0.75" header="0.3" footer="0.3"/>
  <pageSetup paperSize="9" scale="8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判定</vt:lpstr>
      <vt:lpstr>計算</vt:lpstr>
      <vt:lpstr>指標</vt:lpstr>
      <vt:lpstr>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城陽市役所</cp:lastModifiedBy>
  <cp:lastPrinted>2024-10-18T11:36:17Z</cp:lastPrinted>
  <dcterms:modified xsi:type="dcterms:W3CDTF">2024-10-18T11:36:37Z</dcterms:modified>
</cp:coreProperties>
</file>