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2" Type="http://schemas.openxmlformats.org/package/2006/relationships/metadata/thumbnail" Target="docProps/thumbnail.wmf"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codeName="ThisWorkbook"/>
  <mc:AlternateContent xmlns:mc="http://schemas.openxmlformats.org/markup-compatibility/2006">
    <mc:Choice Requires="x15">
      <x15ac:absPath xmlns:x15ac="http://schemas.microsoft.com/office/spreadsheetml/2010/11/ac" url="D:\各課専用\自治振興課\06税財政担当（財政）\06 決算統計\15 財政比較分析表／歳出比較分析表→資料集へ\３０年度決算\02 ②５月公表分←総務省が遅れ９月公表に（さらに決算担当者がメールを認識したのが１０月８日となり、大幅に遅れた）\05 最終版【ＨＰアップ】\"/>
    </mc:Choice>
  </mc:AlternateContent>
  <xr:revisionPtr revIDLastSave="0" documentId="13_ncr:1_{5817D785-58DB-4D6B-82C8-76AD7E7E9370}" xr6:coauthVersionLast="36" xr6:coauthVersionMax="36" xr10:uidLastSave="{00000000-0000-0000-0000-000000000000}"/>
  <bookViews>
    <workbookView xWindow="12000" yWindow="20" windowWidth="8430" windowHeight="804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alcMode="manual"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BE37" i="10"/>
  <c r="AM37" i="10"/>
  <c r="U37" i="10"/>
  <c r="C37" i="10"/>
  <c r="BE36" i="10"/>
  <c r="AM36" i="10"/>
  <c r="C36" i="10"/>
  <c r="BE35" i="10"/>
  <c r="C35" i="10"/>
  <c r="U34" i="10"/>
  <c r="U35" i="10" s="1"/>
  <c r="U36" i="10" s="1"/>
  <c r="C34" i="10"/>
  <c r="AM34" i="10" l="1"/>
  <c r="AM35" i="10" s="1"/>
  <c r="BE34" i="10"/>
  <c r="BW34" i="10" s="1"/>
  <c r="BW35" i="10" s="1"/>
  <c r="BW36" i="10" s="1"/>
  <c r="BW37" i="10" s="1"/>
  <c r="BW38" i="10" s="1"/>
  <c r="BW39"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 r="CO36" i="10" s="1"/>
  <c r="CO37" i="10" s="1"/>
</calcChain>
</file>

<file path=xl/sharedStrings.xml><?xml version="1.0" encoding="utf-8"?>
<sst xmlns="http://schemas.openxmlformats.org/spreadsheetml/2006/main" count="1125" uniqueCount="614">
  <si>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</si>
  <si>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</si>
  <si>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</si>
  <si>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</si>
  <si>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</si>
  <si>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</si>
  <si>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</si>
  <si>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</si>
  <si>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</si>
  <si>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</si>
  <si>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</si>
  <si>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</si>
  <si>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</si>
  <si>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</si>
  <si>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</si>
  <si>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</si>
  <si>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</si>
  <si>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</si>
  <si>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</si>
  <si>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</si>
  <si>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</si>
  <si>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</si>
  <si>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</si>
  <si>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</si>
  <si>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</si>
  <si>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</si>
  <si>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</si>
  <si>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</si>
  <si>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</si>
  <si>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</si>
  <si>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</si>
  <si>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</si>
  <si>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</si>
  <si>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</si>
  <si>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</si>
  <si>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</si>
  <si>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</si>
  <si>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</si>
  <si>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</si>
  <si>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</si>
  <si>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</si>
  <si>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</si>
  <si>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</si>
  <si>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</si>
  <si>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</si>
  <si>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</si>
  <si>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</si>
  <si>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</si>
  <si>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</si>
  <si>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</si>
  <si>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</si>
  <si>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</si>
  <si>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</si>
  <si>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</si>
  <si>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</si>
  <si>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</si>
  <si>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</si>
  <si>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</si>
  <si>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</si>
  <si>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</si>
  <si>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</si>
  <si>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</si>
  <si>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</si>
  <si>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</si>
  <si>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</si>
  <si>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</si>
  <si>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</si>
  <si>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</si>
  <si>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</si>
  <si>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</si>
  <si>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</si>
  <si>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</si>
  <si>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</si>
  <si>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</si>
  <si>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</si>
  <si>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</si>
  <si>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</si>
  <si>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</si>
  <si>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</si>
  <si>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</si>
  <si>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</si>
  <si>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</si>
  <si>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</si>
  <si>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京都府</t>
    <phoneticPr fontId="5"/>
  </si>
  <si>
    <t>市町村類型</t>
    <phoneticPr fontId="5"/>
  </si>
  <si>
    <t>Ⅱ－３</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</si>
  <si>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</si>
  <si>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</si>
  <si>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</si>
  <si>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</si>
  <si>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</si>
  <si>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</si>
  <si>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</si>
  <si>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</si>
  <si>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</si>
  <si>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</si>
  <si>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</si>
  <si>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</si>
  <si>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城陽市</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</si>
  <si>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</si>
  <si>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</si>
  <si>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</si>
  <si>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</si>
  <si>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</si>
  <si>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</si>
  <si>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</si>
  <si>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</si>
  <si>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</si>
  <si>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</si>
  <si>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</si>
  <si>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</si>
  <si>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</si>
  <si>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</si>
  <si>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</si>
  <si>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</si>
  <si>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</si>
  <si>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</si>
  <si>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</si>
  <si>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</si>
  <si>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</si>
  <si>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</si>
  <si>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</si>
  <si>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-4.0</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</si>
  <si>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</si>
  <si>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</si>
  <si>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</si>
  <si>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</si>
  <si>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</si>
  <si>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</si>
  <si>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</si>
  <si>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</si>
  <si>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</si>
  <si>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</si>
  <si>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</si>
  <si>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</si>
  <si>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</si>
  <si>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</si>
  <si>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</si>
  <si>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</si>
  <si>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</si>
  <si>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</si>
  <si>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</si>
  <si>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</si>
  <si>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</si>
  <si>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</si>
  <si>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</si>
  <si>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</si>
  <si>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</si>
  <si>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</si>
  <si>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4"/>
  </si>
  <si>
    <t>うち日本人(％)</t>
    <phoneticPr fontId="5"/>
  </si>
  <si>
    <t>-0.9</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</si>
  <si>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</si>
  <si>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</si>
  <si>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</si>
  <si>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</si>
  <si>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</si>
  <si>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</si>
  <si>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</si>
  <si>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</si>
  <si>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</si>
  <si>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</si>
  <si>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</si>
  <si>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</si>
  <si>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</si>
  <si>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</si>
  <si>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</si>
  <si>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</si>
  <si>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</si>
  <si>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</si>
  <si>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</si>
  <si>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</si>
  <si>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</si>
  <si>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</si>
  <si>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</si>
  <si>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</si>
  <si>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</si>
  <si>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</si>
  <si>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</si>
  <si>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</si>
  <si>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</si>
  <si>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</si>
  <si>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</si>
  <si>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</si>
  <si>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</si>
  <si>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</si>
  <si>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</si>
  <si>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</si>
  <si>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</si>
  <si>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</si>
  <si>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</si>
  <si>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</si>
  <si>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</si>
  <si>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</si>
  <si>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</si>
  <si>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</si>
  <si>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</si>
  <si>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</si>
  <si>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</si>
  <si>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</si>
  <si>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</si>
  <si>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</si>
  <si>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</si>
  <si>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</si>
  <si>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</si>
  <si>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</si>
  <si>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</si>
  <si>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</si>
  <si>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</si>
  <si>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</si>
  <si>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</si>
  <si>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</si>
  <si>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</si>
  <si>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京都府城陽市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</si>
  <si>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</si>
  <si>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</si>
  <si>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</si>
  <si>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</si>
  <si>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</si>
  <si>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</si>
  <si>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</si>
  <si>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</si>
  <si>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</si>
  <si>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</si>
  <si>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</si>
  <si>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</si>
  <si>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</si>
  <si>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</si>
  <si>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</si>
  <si>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</si>
  <si>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</si>
  <si>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</si>
  <si>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</si>
  <si>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</si>
  <si>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</si>
  <si>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</si>
  <si>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</si>
  <si>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</si>
  <si>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</si>
  <si>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</si>
  <si>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</si>
  <si>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</si>
  <si>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</si>
  <si>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</si>
  <si>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</si>
  <si>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</si>
  <si>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</si>
  <si>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</si>
  <si>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</si>
  <si>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</si>
  <si>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</si>
  <si>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</si>
  <si>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</si>
  <si>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</si>
  <si>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</si>
  <si>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</si>
  <si>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</si>
  <si>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</si>
  <si>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</si>
  <si>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</si>
  <si>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</si>
  <si>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</si>
  <si>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</si>
  <si>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</si>
  <si>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</si>
  <si>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</si>
  <si>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</si>
  <si>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</si>
  <si>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</si>
  <si>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</si>
  <si>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</si>
  <si>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</si>
  <si>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</si>
  <si>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</si>
  <si>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</si>
  <si>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</si>
  <si>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</si>
  <si>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</si>
  <si>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</si>
  <si>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</si>
  <si>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</si>
  <si>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</si>
  <si>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</si>
  <si>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</si>
  <si>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</si>
  <si>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</si>
  <si>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</si>
  <si>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</si>
  <si>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</si>
  <si>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</si>
  <si>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</si>
  <si>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</si>
  <si>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</si>
  <si>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</si>
  <si>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</si>
  <si>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</si>
  <si>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</si>
  <si>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</si>
  <si>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</si>
  <si>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</si>
  <si>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</si>
  <si>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</si>
  <si>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</si>
  <si>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</si>
  <si>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</si>
  <si>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</si>
  <si>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</si>
  <si>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</si>
  <si>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</si>
  <si>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</si>
  <si>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</si>
  <si>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</si>
  <si>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</si>
  <si>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</si>
  <si>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</si>
  <si>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</si>
  <si>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</si>
  <si>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</si>
  <si>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</si>
  <si>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</si>
  <si>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</si>
  <si>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</si>
  <si>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</si>
  <si>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</si>
  <si>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</si>
  <si>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</si>
  <si>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</si>
  <si>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</si>
  <si>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</si>
  <si>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</si>
  <si>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</si>
  <si>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</si>
  <si>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</si>
  <si>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</si>
  <si>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</si>
  <si>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宅地造成</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</si>
  <si>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</si>
  <si>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</si>
  <si>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</si>
  <si>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</si>
  <si>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</si>
  <si>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</si>
  <si>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</si>
  <si>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</si>
  <si>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</si>
  <si>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</si>
  <si>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</si>
  <si>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</si>
  <si>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</si>
  <si>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</si>
  <si>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</si>
  <si>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</si>
  <si>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</si>
  <si>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</si>
  <si>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</si>
  <si>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</si>
  <si>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</si>
  <si>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</si>
  <si>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</si>
  <si>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</si>
  <si>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</si>
  <si>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</si>
  <si>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京都府城陽市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</si>
  <si>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</si>
  <si>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</si>
  <si>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</si>
  <si>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</si>
  <si>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</si>
  <si>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</si>
  <si>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</si>
  <si>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</si>
  <si>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</si>
  <si>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</si>
  <si>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</si>
  <si>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</si>
  <si>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</si>
  <si>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</si>
  <si>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</si>
  <si>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</si>
  <si>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</si>
  <si>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</si>
  <si>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</si>
  <si>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</si>
  <si>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</si>
  <si>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</si>
  <si>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</si>
  <si>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</si>
  <si>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</si>
  <si>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</si>
  <si>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</si>
  <si>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</si>
  <si>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</si>
  <si>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</si>
  <si>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</si>
  <si>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</si>
  <si>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</si>
  <si>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</si>
  <si>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</si>
  <si>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</si>
  <si>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</si>
  <si>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水道事業会計</t>
    <phoneticPr fontId="5"/>
  </si>
  <si>
    <t>法適用企業</t>
    <phoneticPr fontId="5"/>
  </si>
  <si>
    <t>公共下水道事業会計</t>
    <phoneticPr fontId="5"/>
  </si>
  <si>
    <t>久世荒内・寺田塚本地区土地区画整理事業特別会計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</si>
  <si>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</si>
  <si>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</si>
  <si>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</si>
  <si>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</si>
  <si>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</si>
  <si>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</si>
  <si>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</si>
  <si>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</si>
  <si>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</si>
  <si>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</si>
  <si>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</si>
  <si>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</si>
  <si>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</si>
  <si>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</si>
  <si>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</si>
  <si>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</si>
  <si>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</si>
  <si>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</si>
  <si>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</si>
  <si>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</si>
  <si>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</si>
  <si>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</si>
  <si>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</si>
  <si>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</si>
  <si>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</si>
  <si>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</si>
  <si>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</si>
  <si>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</si>
  <si>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</si>
  <si>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</si>
  <si>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</si>
  <si>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</si>
  <si>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</si>
  <si>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</si>
  <si>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</si>
  <si>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</si>
  <si>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</si>
  <si>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</si>
  <si>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</si>
  <si>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</si>
  <si>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</si>
  <si>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</si>
  <si>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</si>
  <si>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</si>
  <si>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</si>
  <si>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</si>
  <si>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</si>
  <si>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</si>
  <si>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</si>
  <si>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</si>
  <si>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</si>
  <si>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</si>
  <si>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</si>
  <si>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</si>
  <si>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</si>
  <si>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</si>
  <si>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</si>
  <si>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</si>
  <si>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</si>
  <si>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</si>
  <si>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</si>
  <si>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</si>
  <si>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</si>
  <si>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</si>
  <si>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</si>
  <si>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</si>
  <si>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久世荒内・寺田塚本地区土地区画整理事業特別会計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</si>
  <si>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</si>
  <si>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水道事業会計</t>
    <phoneticPr fontId="5"/>
  </si>
  <si>
    <t>-</t>
    <phoneticPr fontId="5"/>
  </si>
  <si>
    <t>-</t>
    <phoneticPr fontId="5"/>
  </si>
  <si>
    <t>(Ｆ)</t>
    <phoneticPr fontId="5"/>
  </si>
  <si>
    <t>-</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</si>
  <si>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</si>
  <si>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</si>
  <si>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</si>
  <si>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</si>
  <si>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</si>
  <si>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</si>
  <si>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</si>
  <si>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</si>
  <si>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t>
    <phoneticPr fontId="5"/>
  </si>
  <si>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</si>
  <si>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</si>
  <si>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</si>
  <si>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</si>
  <si>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</si>
  <si>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</si>
  <si>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</si>
  <si>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</si>
  <si>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</si>
  <si>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</si>
  <si>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</si>
  <si>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</si>
  <si>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</si>
  <si>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</si>
  <si>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</si>
  <si>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</si>
  <si>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</si>
  <si>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</si>
  <si>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</si>
  <si>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</si>
  <si>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</si>
  <si>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</si>
  <si>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</si>
  <si>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</si>
  <si>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</si>
  <si>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</si>
  <si>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</si>
  <si>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</si>
  <si>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</si>
  <si>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</si>
  <si>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</si>
  <si>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</si>
  <si>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</si>
  <si>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</si>
  <si>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</si>
  <si>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</si>
  <si>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</si>
  <si>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</si>
  <si>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</si>
  <si>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</si>
  <si>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</si>
  <si>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</si>
  <si>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</si>
  <si>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</si>
  <si>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</si>
  <si>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</si>
  <si>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</si>
  <si>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</si>
  <si>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</si>
  <si>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</si>
  <si>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</si>
  <si>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</si>
  <si>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</si>
  <si>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</si>
  <si>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</si>
  <si>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</si>
  <si>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</si>
  <si>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</si>
  <si>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</si>
  <si>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</si>
  <si>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</si>
  <si>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</si>
  <si>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</si>
  <si>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</si>
  <si>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</si>
  <si>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</si>
  <si>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</si>
  <si>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</si>
  <si>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</si>
  <si>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</si>
  <si>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</si>
  <si>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</si>
  <si>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</si>
  <si>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</si>
  <si>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</si>
  <si>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</si>
  <si>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</si>
  <si>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</si>
  <si>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</si>
  <si>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</si>
  <si>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1.83</t>
  </si>
  <si>
    <t>▲ 39.99</t>
  </si>
  <si>
    <t>水道事業会計</t>
  </si>
  <si>
    <t>介護保険事業特別会計</t>
  </si>
  <si>
    <t>国民健康保険事業特別会計</t>
  </si>
  <si>
    <t>一般会計</t>
  </si>
  <si>
    <t>後期高齢者医療特別会計</t>
  </si>
  <si>
    <t>公共下水道事業会計</t>
  </si>
  <si>
    <t>▲ 0.48</t>
  </si>
  <si>
    <t>久世荒内・寺田塚本地区土地区画整理事業特別会計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</si>
  <si>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</si>
  <si>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</si>
  <si>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</si>
  <si>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</si>
  <si>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</si>
  <si>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</si>
  <si>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</si>
  <si>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</si>
  <si>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</si>
  <si>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城南衛生管理組合（一般会計）</t>
  </si>
  <si>
    <t>京都府後期高齢者医療広域連合（一般会計）</t>
  </si>
  <si>
    <t>京都府後期高齢者医療広域連合（特別会計）</t>
  </si>
  <si>
    <t>淀川・木津川水防事務組合（一般会計）</t>
  </si>
  <si>
    <t>京都府自治会館管理組合（一般会計）</t>
  </si>
  <si>
    <t>京都地方税機構（一般会計）</t>
  </si>
  <si>
    <t>城陽市民余暇活動センター</t>
  </si>
  <si>
    <t>サンガタウン城陽</t>
  </si>
  <si>
    <t>○</t>
    <phoneticPr fontId="2"/>
  </si>
  <si>
    <t>城南土地開発公社</t>
  </si>
  <si>
    <t>城陽山砂利採取地整備公社</t>
  </si>
  <si>
    <t>-</t>
    <phoneticPr fontId="2"/>
  </si>
  <si>
    <t>未来まちづくり基金</t>
    <rPh sb="0" eb="2">
      <t>ミライ</t>
    </rPh>
    <rPh sb="7" eb="9">
      <t>キキン</t>
    </rPh>
    <phoneticPr fontId="2"/>
  </si>
  <si>
    <t>山砂利採取跡地及び周辺公共施設整備基金</t>
    <rPh sb="0" eb="1">
      <t>ヤマ</t>
    </rPh>
    <rPh sb="1" eb="3">
      <t>ジャリ</t>
    </rPh>
    <rPh sb="3" eb="5">
      <t>サイシュ</t>
    </rPh>
    <rPh sb="5" eb="7">
      <t>アトチ</t>
    </rPh>
    <rPh sb="7" eb="8">
      <t>オヨ</t>
    </rPh>
    <rPh sb="9" eb="11">
      <t>シュウヘン</t>
    </rPh>
    <rPh sb="11" eb="13">
      <t>コウキョウ</t>
    </rPh>
    <rPh sb="13" eb="15">
      <t>シセツ</t>
    </rPh>
    <rPh sb="15" eb="17">
      <t>セイビ</t>
    </rPh>
    <rPh sb="17" eb="19">
      <t>キキン</t>
    </rPh>
    <phoneticPr fontId="2"/>
  </si>
  <si>
    <t>職員退職手当基金</t>
    <rPh sb="0" eb="2">
      <t>ショクイン</t>
    </rPh>
    <rPh sb="2" eb="4">
      <t>タイショク</t>
    </rPh>
    <rPh sb="4" eb="6">
      <t>テアテ</t>
    </rPh>
    <rPh sb="6" eb="8">
      <t>キキン</t>
    </rPh>
    <phoneticPr fontId="2"/>
  </si>
  <si>
    <t>公共施設建設基金</t>
    <rPh sb="0" eb="2">
      <t>コウキョウ</t>
    </rPh>
    <rPh sb="2" eb="4">
      <t>シセツ</t>
    </rPh>
    <rPh sb="4" eb="6">
      <t>ケンセツ</t>
    </rPh>
    <rPh sb="6" eb="8">
      <t>キキン</t>
    </rPh>
    <phoneticPr fontId="2"/>
  </si>
  <si>
    <t>ふるさと城陽応援基金</t>
    <rPh sb="4" eb="6">
      <t>ジョウヨウ</t>
    </rPh>
    <rPh sb="6" eb="8">
      <t>オウエン</t>
    </rPh>
    <rPh sb="8" eb="10">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</si>
  <si>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</si>
  <si>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</si>
  <si>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</si>
  <si>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平成30年度における将来負担比率については、土地開発公社において先行取得した公共用地の買い戻し等により、前年度と比較すると将来負担額が減少しているものの、平成29年度に実施した文化パルク城陽のセール・アンド・リースバックによる当該施設の借上料を債務負担行為設定したこと等により、平成28年度以前と比較すると増加しています。
　有形固定資産減価償却率については、新規の有形固定資産が少なく、老朽化した施設が多いため上昇傾向にあり、今後は施設更新計画の見直し等、対応に努めます。</t>
    <rPh sb="1" eb="3">
      <t>ヘイセイ</t>
    </rPh>
    <rPh sb="5" eb="7">
      <t>ネンド</t>
    </rPh>
    <rPh sb="11" eb="13">
      <t>ショウライ</t>
    </rPh>
    <rPh sb="13" eb="15">
      <t>フタン</t>
    </rPh>
    <rPh sb="15" eb="17">
      <t>ヒリツ</t>
    </rPh>
    <rPh sb="23" eb="25">
      <t>トチ</t>
    </rPh>
    <rPh sb="25" eb="27">
      <t>カイハツ</t>
    </rPh>
    <rPh sb="27" eb="29">
      <t>コウシャ</t>
    </rPh>
    <rPh sb="33" eb="35">
      <t>センコウ</t>
    </rPh>
    <rPh sb="35" eb="37">
      <t>シュトク</t>
    </rPh>
    <rPh sb="39" eb="41">
      <t>コウキョウ</t>
    </rPh>
    <rPh sb="41" eb="43">
      <t>ヨウチ</t>
    </rPh>
    <rPh sb="44" eb="45">
      <t>カ</t>
    </rPh>
    <rPh sb="46" eb="47">
      <t>モド</t>
    </rPh>
    <rPh sb="48" eb="49">
      <t>トウ</t>
    </rPh>
    <rPh sb="53" eb="56">
      <t>ゼンネンド</t>
    </rPh>
    <rPh sb="57" eb="59">
      <t>ヒカク</t>
    </rPh>
    <rPh sb="62" eb="64">
      <t>ショウライ</t>
    </rPh>
    <rPh sb="64" eb="66">
      <t>フタン</t>
    </rPh>
    <rPh sb="66" eb="67">
      <t>ガク</t>
    </rPh>
    <rPh sb="68" eb="70">
      <t>ゲンショウ</t>
    </rPh>
    <rPh sb="78" eb="80">
      <t>ヘイセイ</t>
    </rPh>
    <rPh sb="82" eb="84">
      <t>ネンド</t>
    </rPh>
    <rPh sb="85" eb="87">
      <t>ジッシ</t>
    </rPh>
    <rPh sb="89" eb="91">
      <t>ブンカ</t>
    </rPh>
    <rPh sb="94" eb="96">
      <t>ジョウヨウ</t>
    </rPh>
    <rPh sb="114" eb="116">
      <t>トウガイ</t>
    </rPh>
    <rPh sb="116" eb="118">
      <t>シセツ</t>
    </rPh>
    <rPh sb="154" eb="156">
      <t>ゾウカ</t>
    </rPh>
    <rPh sb="164" eb="166">
      <t>ユウケイ</t>
    </rPh>
    <rPh sb="166" eb="168">
      <t>コテイ</t>
    </rPh>
    <rPh sb="168" eb="170">
      <t>シサン</t>
    </rPh>
    <rPh sb="170" eb="172">
      <t>ゲンカ</t>
    </rPh>
    <rPh sb="172" eb="174">
      <t>ショウキャク</t>
    </rPh>
    <rPh sb="174" eb="175">
      <t>リツ</t>
    </rPh>
    <rPh sb="181" eb="183">
      <t>シンキ</t>
    </rPh>
    <rPh sb="184" eb="186">
      <t>ユウケイ</t>
    </rPh>
    <rPh sb="186" eb="188">
      <t>コテイ</t>
    </rPh>
    <rPh sb="188" eb="190">
      <t>シサン</t>
    </rPh>
    <rPh sb="191" eb="192">
      <t>スク</t>
    </rPh>
    <rPh sb="195" eb="198">
      <t>ロウキュウカ</t>
    </rPh>
    <rPh sb="200" eb="202">
      <t>シセツ</t>
    </rPh>
    <rPh sb="203" eb="204">
      <t>オオ</t>
    </rPh>
    <rPh sb="207" eb="209">
      <t>ジョウショウ</t>
    </rPh>
    <rPh sb="209" eb="211">
      <t>ケイコウ</t>
    </rPh>
    <rPh sb="215" eb="217">
      <t>コンゴ</t>
    </rPh>
    <rPh sb="218" eb="220">
      <t>シセツ</t>
    </rPh>
    <rPh sb="220" eb="222">
      <t>コウシン</t>
    </rPh>
    <rPh sb="222" eb="224">
      <t>ケイカク</t>
    </rPh>
    <rPh sb="225" eb="227">
      <t>ミナオ</t>
    </rPh>
    <rPh sb="228" eb="229">
      <t>トウ</t>
    </rPh>
    <rPh sb="230" eb="232">
      <t>タイオウ</t>
    </rPh>
    <rPh sb="233" eb="234">
      <t>ツト</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</si>
  <si>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</si>
  <si>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</si>
  <si>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</si>
  <si>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</si>
  <si>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</si>
  <si>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</si>
  <si>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将来負担比率、実質公債費比率とも類似団体と比較して高い状態が続いています。
　平成30年度における将来負担比率については、土地開発公社において先行取得した公共用地の買い戻し等により、前年度と比較すると将来負担額が減少しているものの、平成29年度に実施した文化パルク城陽のセール・アンド・リースバックによる当該施設の借上料を債務負担行為設定したこと等により、平成28年度以前と比較すると増加しています。また、借入利率の低下による元利償還金の減少等に伴い、実質公債費比率については良化していますが、今後は、普通交付税の振り替えにあたる臨時財政対策債や、新たなまちづくりに向けた整備、老朽化したインフラ設備の改修・改築などにより、元利償還金の増加要因が見込まれるため、緊急性や住民ニーズを的確に把握した事業を厳選し、償還額の平準化及び実質公債費比率の上昇の抑制に努めます。</t>
    <rPh sb="40" eb="42">
      <t>ヘイセイ</t>
    </rPh>
    <rPh sb="44" eb="46">
      <t>ネンド</t>
    </rPh>
    <rPh sb="50" eb="52">
      <t>ショウライ</t>
    </rPh>
    <rPh sb="52" eb="54">
      <t>フタン</t>
    </rPh>
    <rPh sb="54" eb="56">
      <t>ヒリツ</t>
    </rPh>
    <rPh sb="193" eb="195">
      <t>ゾウカ</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</si>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</sst>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5DA8C4F5-973F-4488-A28A-CAD39767290F}"/>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theme" Target="theme/theme1.xml" />
  <Relationship Id="rId3" Type="http://schemas.openxmlformats.org/officeDocument/2006/relationships/worksheet" Target="worksheets/sheet3.xml" />
  <Relationship Id="rId21" Type="http://schemas.openxmlformats.org/officeDocument/2006/relationships/calcChain" Target="calcChain.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worksheet" Target="worksheets/sheet17.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sharedStrings" Target="sharedString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worksheet" Target="worksheets/sheet15.xml" />
  <Relationship Id="rId10" Type="http://schemas.openxmlformats.org/officeDocument/2006/relationships/worksheet" Target="worksheets/sheet10.xml" />
  <Relationship Id="rId19" Type="http://schemas.openxmlformats.org/officeDocument/2006/relationships/styles" Target="styles.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7.xml.rels>&#65279;<?xml version="1.0" encoding="utf-8" standalone="yes"?>
<Relationships xmlns="http://schemas.openxmlformats.org/package/2006/relationships">
  <Relationship Id="rId1" Type="http://schemas.openxmlformats.org/officeDocument/2006/relationships/themeOverride" Target="../theme/themeOverride1.xml" />
</Relationships>
</file>

<file path=xl/charts/_rels/chart8.xml.rels>&#65279;<?xml version="1.0" encoding="utf-8" standalone="yes"?>
<Relationships xmlns="http://schemas.openxmlformats.org/package/2006/relationships">
  <Relationship Id="rId1" Type="http://schemas.openxmlformats.org/officeDocument/2006/relationships/themeOverride" Target="../theme/themeOverride2.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66255</c:v>
                </c:pt>
                <c:pt idx="1">
                  <c:v>47278</c:v>
                </c:pt>
                <c:pt idx="2">
                  <c:v>44504</c:v>
                </c:pt>
                <c:pt idx="3">
                  <c:v>47820</c:v>
                </c:pt>
                <c:pt idx="4">
                  <c:v>41934</c:v>
                </c:pt>
              </c:numCache>
            </c:numRef>
          </c:val>
          <c:smooth val="0"/>
          <c:extLst>
            <c:ext xmlns:c16="http://schemas.microsoft.com/office/drawing/2014/chart" uri="{C3380CC4-5D6E-409C-BE32-E72D297353CC}">
              <c16:uniqueId val="{00000000-9185-4A08-AD03-53529FDF507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22583</c:v>
                </c:pt>
                <c:pt idx="1">
                  <c:v>37573</c:v>
                </c:pt>
                <c:pt idx="2">
                  <c:v>50294</c:v>
                </c:pt>
                <c:pt idx="3">
                  <c:v>62174</c:v>
                </c:pt>
                <c:pt idx="4">
                  <c:v>78211</c:v>
                </c:pt>
              </c:numCache>
            </c:numRef>
          </c:val>
          <c:smooth val="0"/>
          <c:extLst>
            <c:ext xmlns:c16="http://schemas.microsoft.com/office/drawing/2014/chart" uri="{C3380CC4-5D6E-409C-BE32-E72D297353CC}">
              <c16:uniqueId val="{00000001-9185-4A08-AD03-53529FDF5071}"/>
            </c:ext>
          </c:extLst>
        </c:ser>
        <c:dLbls>
          <c:showLegendKey val="0"/>
          <c:showVal val="0"/>
          <c:showCatName val="0"/>
          <c:showSerName val="0"/>
          <c:showPercent val="0"/>
          <c:showBubbleSize val="0"/>
        </c:dLbls>
        <c:marker val="1"/>
        <c:smooth val="0"/>
        <c:axId val="203995392"/>
        <c:axId val="204001664"/>
      </c:lineChart>
      <c:catAx>
        <c:axId val="20399539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4001664"/>
        <c:crosses val="autoZero"/>
        <c:auto val="1"/>
        <c:lblAlgn val="ctr"/>
        <c:lblOffset val="100"/>
        <c:tickLblSkip val="1"/>
        <c:tickMarkSkip val="1"/>
        <c:noMultiLvlLbl val="0"/>
      </c:catAx>
      <c:valAx>
        <c:axId val="204001664"/>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39953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0.15</c:v>
                </c:pt>
                <c:pt idx="1">
                  <c:v>0.16</c:v>
                </c:pt>
                <c:pt idx="2">
                  <c:v>0.13</c:v>
                </c:pt>
                <c:pt idx="3">
                  <c:v>0.15</c:v>
                </c:pt>
                <c:pt idx="4">
                  <c:v>0.43</c:v>
                </c:pt>
              </c:numCache>
            </c:numRef>
          </c:val>
          <c:extLst>
            <c:ext xmlns:c16="http://schemas.microsoft.com/office/drawing/2014/chart" uri="{C3380CC4-5D6E-409C-BE32-E72D297353CC}">
              <c16:uniqueId val="{00000000-4395-4507-952B-E49B90A9094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1.79</c:v>
                </c:pt>
                <c:pt idx="1">
                  <c:v>3.21</c:v>
                </c:pt>
                <c:pt idx="2">
                  <c:v>1.43</c:v>
                </c:pt>
                <c:pt idx="3">
                  <c:v>45.1</c:v>
                </c:pt>
                <c:pt idx="4">
                  <c:v>4.68</c:v>
                </c:pt>
              </c:numCache>
            </c:numRef>
          </c:val>
          <c:extLst>
            <c:ext xmlns:c16="http://schemas.microsoft.com/office/drawing/2014/chart" uri="{C3380CC4-5D6E-409C-BE32-E72D297353CC}">
              <c16:uniqueId val="{00000001-4395-4507-952B-E49B90A90949}"/>
            </c:ext>
          </c:extLst>
        </c:ser>
        <c:dLbls>
          <c:showLegendKey val="0"/>
          <c:showVal val="0"/>
          <c:showCatName val="0"/>
          <c:showSerName val="0"/>
          <c:showPercent val="0"/>
          <c:showBubbleSize val="0"/>
        </c:dLbls>
        <c:gapWidth val="250"/>
        <c:overlap val="100"/>
        <c:axId val="212550016"/>
        <c:axId val="2125519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0.46</c:v>
                </c:pt>
                <c:pt idx="1">
                  <c:v>1.42</c:v>
                </c:pt>
                <c:pt idx="2">
                  <c:v>-1.83</c:v>
                </c:pt>
                <c:pt idx="3">
                  <c:v>52.33</c:v>
                </c:pt>
                <c:pt idx="4">
                  <c:v>-39.99</c:v>
                </c:pt>
              </c:numCache>
            </c:numRef>
          </c:val>
          <c:smooth val="0"/>
          <c:extLst>
            <c:ext xmlns:c16="http://schemas.microsoft.com/office/drawing/2014/chart" uri="{C3380CC4-5D6E-409C-BE32-E72D297353CC}">
              <c16:uniqueId val="{00000002-4395-4507-952B-E49B90A90949}"/>
            </c:ext>
          </c:extLst>
        </c:ser>
        <c:dLbls>
          <c:showLegendKey val="0"/>
          <c:showVal val="0"/>
          <c:showCatName val="0"/>
          <c:showSerName val="0"/>
          <c:showPercent val="0"/>
          <c:showBubbleSize val="0"/>
        </c:dLbls>
        <c:marker val="1"/>
        <c:smooth val="0"/>
        <c:axId val="212550016"/>
        <c:axId val="212551936"/>
      </c:lineChart>
      <c:catAx>
        <c:axId val="212550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12551936"/>
        <c:crosses val="autoZero"/>
        <c:auto val="1"/>
        <c:lblAlgn val="ctr"/>
        <c:lblOffset val="100"/>
        <c:tickLblSkip val="1"/>
        <c:tickMarkSkip val="1"/>
        <c:noMultiLvlLbl val="0"/>
      </c:catAx>
      <c:valAx>
        <c:axId val="2125519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25500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2.19</c:v>
                </c:pt>
                <c:pt idx="2">
                  <c:v>#N/A</c:v>
                </c:pt>
                <c:pt idx="3">
                  <c:v>1.51</c:v>
                </c:pt>
                <c:pt idx="4">
                  <c:v>#N/A</c:v>
                </c:pt>
                <c:pt idx="5">
                  <c:v>3.69</c:v>
                </c:pt>
                <c:pt idx="6">
                  <c:v>#N/A</c:v>
                </c:pt>
                <c:pt idx="7">
                  <c:v>4.5599999999999996</c:v>
                </c:pt>
                <c:pt idx="8">
                  <c:v>0</c:v>
                </c:pt>
                <c:pt idx="9">
                  <c:v>0</c:v>
                </c:pt>
              </c:numCache>
            </c:numRef>
          </c:val>
          <c:extLst>
            <c:ext xmlns:c16="http://schemas.microsoft.com/office/drawing/2014/chart" uri="{C3380CC4-5D6E-409C-BE32-E72D297353CC}">
              <c16:uniqueId val="{00000000-B8CB-4725-82C9-521B729629E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8CB-4725-82C9-521B729629E8}"/>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B8CB-4725-82C9-521B729629E8}"/>
            </c:ext>
          </c:extLst>
        </c:ser>
        <c:ser>
          <c:idx val="3"/>
          <c:order val="3"/>
          <c:tx>
            <c:strRef>
              <c:f>データシート!$A$30</c:f>
              <c:strCache>
                <c:ptCount val="1"/>
                <c:pt idx="0">
                  <c:v>久世荒内・寺田塚本地区土地区画整理事業特別会計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B8CB-4725-82C9-521B729629E8}"/>
            </c:ext>
          </c:extLst>
        </c:ser>
        <c:ser>
          <c:idx val="4"/>
          <c:order val="4"/>
          <c:tx>
            <c:strRef>
              <c:f>データシート!$A$31</c:f>
              <c:strCache>
                <c:ptCount val="1"/>
                <c:pt idx="0">
                  <c:v>公共下水道事業会計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0.48</c:v>
                </c:pt>
                <c:pt idx="1">
                  <c:v>#N/A</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B8CB-4725-82C9-521B729629E8}"/>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0.14000000000000001</c:v>
                </c:pt>
                <c:pt idx="2">
                  <c:v>#N/A</c:v>
                </c:pt>
                <c:pt idx="3">
                  <c:v>0.15</c:v>
                </c:pt>
                <c:pt idx="4">
                  <c:v>#N/A</c:v>
                </c:pt>
                <c:pt idx="5">
                  <c:v>0.13</c:v>
                </c:pt>
                <c:pt idx="6">
                  <c:v>#N/A</c:v>
                </c:pt>
                <c:pt idx="7">
                  <c:v>0.14000000000000001</c:v>
                </c:pt>
                <c:pt idx="8">
                  <c:v>#N/A</c:v>
                </c:pt>
                <c:pt idx="9">
                  <c:v>0.18</c:v>
                </c:pt>
              </c:numCache>
            </c:numRef>
          </c:val>
          <c:extLst>
            <c:ext xmlns:c16="http://schemas.microsoft.com/office/drawing/2014/chart" uri="{C3380CC4-5D6E-409C-BE32-E72D297353CC}">
              <c16:uniqueId val="{00000005-B8CB-4725-82C9-521B729629E8}"/>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0.14000000000000001</c:v>
                </c:pt>
                <c:pt idx="2">
                  <c:v>#N/A</c:v>
                </c:pt>
                <c:pt idx="3">
                  <c:v>0.15</c:v>
                </c:pt>
                <c:pt idx="4">
                  <c:v>#N/A</c:v>
                </c:pt>
                <c:pt idx="5">
                  <c:v>0.13</c:v>
                </c:pt>
                <c:pt idx="6">
                  <c:v>#N/A</c:v>
                </c:pt>
                <c:pt idx="7">
                  <c:v>0.14000000000000001</c:v>
                </c:pt>
                <c:pt idx="8">
                  <c:v>#N/A</c:v>
                </c:pt>
                <c:pt idx="9">
                  <c:v>0.42</c:v>
                </c:pt>
              </c:numCache>
            </c:numRef>
          </c:val>
          <c:extLst>
            <c:ext xmlns:c16="http://schemas.microsoft.com/office/drawing/2014/chart" uri="{C3380CC4-5D6E-409C-BE32-E72D297353CC}">
              <c16:uniqueId val="{00000006-B8CB-4725-82C9-521B729629E8}"/>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0.65</c:v>
                </c:pt>
                <c:pt idx="2">
                  <c:v>#N/A</c:v>
                </c:pt>
                <c:pt idx="3">
                  <c:v>0.02</c:v>
                </c:pt>
                <c:pt idx="4">
                  <c:v>#N/A</c:v>
                </c:pt>
                <c:pt idx="5">
                  <c:v>1.25</c:v>
                </c:pt>
                <c:pt idx="6">
                  <c:v>#N/A</c:v>
                </c:pt>
                <c:pt idx="7">
                  <c:v>1.82</c:v>
                </c:pt>
                <c:pt idx="8">
                  <c:v>#N/A</c:v>
                </c:pt>
                <c:pt idx="9">
                  <c:v>0.84</c:v>
                </c:pt>
              </c:numCache>
            </c:numRef>
          </c:val>
          <c:extLst>
            <c:ext xmlns:c16="http://schemas.microsoft.com/office/drawing/2014/chart" uri="{C3380CC4-5D6E-409C-BE32-E72D297353CC}">
              <c16:uniqueId val="{00000007-B8CB-4725-82C9-521B729629E8}"/>
            </c:ext>
          </c:extLst>
        </c:ser>
        <c:ser>
          <c:idx val="8"/>
          <c:order val="8"/>
          <c:tx>
            <c:strRef>
              <c:f>データシート!$A$35</c:f>
              <c:strCache>
                <c:ptCount val="1"/>
                <c:pt idx="0">
                  <c:v>介護保険事業特別会計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1.39</c:v>
                </c:pt>
                <c:pt idx="2">
                  <c:v>#N/A</c:v>
                </c:pt>
                <c:pt idx="3">
                  <c:v>1.35</c:v>
                </c:pt>
                <c:pt idx="4">
                  <c:v>#N/A</c:v>
                </c:pt>
                <c:pt idx="5">
                  <c:v>2.2599999999999998</c:v>
                </c:pt>
                <c:pt idx="6">
                  <c:v>#N/A</c:v>
                </c:pt>
                <c:pt idx="7">
                  <c:v>2.56</c:v>
                </c:pt>
                <c:pt idx="8">
                  <c:v>#N/A</c:v>
                </c:pt>
                <c:pt idx="9">
                  <c:v>2.37</c:v>
                </c:pt>
              </c:numCache>
            </c:numRef>
          </c:val>
          <c:extLst>
            <c:ext xmlns:c16="http://schemas.microsoft.com/office/drawing/2014/chart" uri="{C3380CC4-5D6E-409C-BE32-E72D297353CC}">
              <c16:uniqueId val="{00000008-B8CB-4725-82C9-521B729629E8}"/>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2.86</c:v>
                </c:pt>
                <c:pt idx="2">
                  <c:v>#N/A</c:v>
                </c:pt>
                <c:pt idx="3">
                  <c:v>3.35</c:v>
                </c:pt>
                <c:pt idx="4">
                  <c:v>#N/A</c:v>
                </c:pt>
                <c:pt idx="5">
                  <c:v>6.5</c:v>
                </c:pt>
                <c:pt idx="6">
                  <c:v>#N/A</c:v>
                </c:pt>
                <c:pt idx="7">
                  <c:v>8.77</c:v>
                </c:pt>
                <c:pt idx="8">
                  <c:v>#N/A</c:v>
                </c:pt>
                <c:pt idx="9">
                  <c:v>10.37</c:v>
                </c:pt>
              </c:numCache>
            </c:numRef>
          </c:val>
          <c:extLst>
            <c:ext xmlns:c16="http://schemas.microsoft.com/office/drawing/2014/chart" uri="{C3380CC4-5D6E-409C-BE32-E72D297353CC}">
              <c16:uniqueId val="{00000009-B8CB-4725-82C9-521B729629E8}"/>
            </c:ext>
          </c:extLst>
        </c:ser>
        <c:dLbls>
          <c:showLegendKey val="0"/>
          <c:showVal val="0"/>
          <c:showCatName val="0"/>
          <c:showSerName val="0"/>
          <c:showPercent val="0"/>
          <c:showBubbleSize val="0"/>
        </c:dLbls>
        <c:gapWidth val="150"/>
        <c:overlap val="100"/>
        <c:axId val="213084416"/>
        <c:axId val="213094400"/>
      </c:barChart>
      <c:catAx>
        <c:axId val="213084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3094400"/>
        <c:crosses val="autoZero"/>
        <c:auto val="1"/>
        <c:lblAlgn val="ctr"/>
        <c:lblOffset val="100"/>
        <c:tickLblSkip val="1"/>
        <c:tickMarkSkip val="1"/>
        <c:noMultiLvlLbl val="0"/>
      </c:catAx>
      <c:valAx>
        <c:axId val="213094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3084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2762</c:v>
                </c:pt>
                <c:pt idx="5">
                  <c:v>2407</c:v>
                </c:pt>
                <c:pt idx="8">
                  <c:v>2427</c:v>
                </c:pt>
                <c:pt idx="11">
                  <c:v>2616</c:v>
                </c:pt>
                <c:pt idx="14">
                  <c:v>2668</c:v>
                </c:pt>
              </c:numCache>
            </c:numRef>
          </c:val>
          <c:extLst>
            <c:ext xmlns:c16="http://schemas.microsoft.com/office/drawing/2014/chart" uri="{C3380CC4-5D6E-409C-BE32-E72D297353CC}">
              <c16:uniqueId val="{00000000-2E5A-4174-98AA-DFD63AC670E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2</c:v>
                </c:pt>
                <c:pt idx="9">
                  <c:v>0</c:v>
                </c:pt>
                <c:pt idx="12">
                  <c:v>0</c:v>
                </c:pt>
              </c:numCache>
            </c:numRef>
          </c:val>
          <c:extLst>
            <c:ext xmlns:c16="http://schemas.microsoft.com/office/drawing/2014/chart" uri="{C3380CC4-5D6E-409C-BE32-E72D297353CC}">
              <c16:uniqueId val="{00000001-2E5A-4174-98AA-DFD63AC670E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78</c:v>
                </c:pt>
                <c:pt idx="3">
                  <c:v>94</c:v>
                </c:pt>
                <c:pt idx="6">
                  <c:v>94</c:v>
                </c:pt>
                <c:pt idx="9">
                  <c:v>73</c:v>
                </c:pt>
                <c:pt idx="12">
                  <c:v>471</c:v>
                </c:pt>
              </c:numCache>
            </c:numRef>
          </c:val>
          <c:extLst>
            <c:ext xmlns:c16="http://schemas.microsoft.com/office/drawing/2014/chart" uri="{C3380CC4-5D6E-409C-BE32-E72D297353CC}">
              <c16:uniqueId val="{00000002-2E5A-4174-98AA-DFD63AC670E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137</c:v>
                </c:pt>
                <c:pt idx="3">
                  <c:v>119</c:v>
                </c:pt>
                <c:pt idx="6">
                  <c:v>92</c:v>
                </c:pt>
                <c:pt idx="9">
                  <c:v>90</c:v>
                </c:pt>
                <c:pt idx="12">
                  <c:v>109</c:v>
                </c:pt>
              </c:numCache>
            </c:numRef>
          </c:val>
          <c:extLst>
            <c:ext xmlns:c16="http://schemas.microsoft.com/office/drawing/2014/chart" uri="{C3380CC4-5D6E-409C-BE32-E72D297353CC}">
              <c16:uniqueId val="{00000003-2E5A-4174-98AA-DFD63AC670E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592</c:v>
                </c:pt>
                <c:pt idx="3">
                  <c:v>592</c:v>
                </c:pt>
                <c:pt idx="6">
                  <c:v>593</c:v>
                </c:pt>
                <c:pt idx="9">
                  <c:v>605</c:v>
                </c:pt>
                <c:pt idx="12">
                  <c:v>601</c:v>
                </c:pt>
              </c:numCache>
            </c:numRef>
          </c:val>
          <c:extLst>
            <c:ext xmlns:c16="http://schemas.microsoft.com/office/drawing/2014/chart" uri="{C3380CC4-5D6E-409C-BE32-E72D297353CC}">
              <c16:uniqueId val="{00000004-2E5A-4174-98AA-DFD63AC670E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E5A-4174-98AA-DFD63AC670E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E5A-4174-98AA-DFD63AC670E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3164</c:v>
                </c:pt>
                <c:pt idx="3">
                  <c:v>2885</c:v>
                </c:pt>
                <c:pt idx="6">
                  <c:v>2968</c:v>
                </c:pt>
                <c:pt idx="9">
                  <c:v>2949</c:v>
                </c:pt>
                <c:pt idx="12">
                  <c:v>2585</c:v>
                </c:pt>
              </c:numCache>
            </c:numRef>
          </c:val>
          <c:extLst>
            <c:ext xmlns:c16="http://schemas.microsoft.com/office/drawing/2014/chart" uri="{C3380CC4-5D6E-409C-BE32-E72D297353CC}">
              <c16:uniqueId val="{00000007-2E5A-4174-98AA-DFD63AC670E7}"/>
            </c:ext>
          </c:extLst>
        </c:ser>
        <c:dLbls>
          <c:showLegendKey val="0"/>
          <c:showVal val="0"/>
          <c:showCatName val="0"/>
          <c:showSerName val="0"/>
          <c:showPercent val="0"/>
          <c:showBubbleSize val="0"/>
        </c:dLbls>
        <c:gapWidth val="100"/>
        <c:overlap val="100"/>
        <c:axId val="212952192"/>
        <c:axId val="21295411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1209</c:v>
                </c:pt>
                <c:pt idx="2">
                  <c:v>#N/A</c:v>
                </c:pt>
                <c:pt idx="3">
                  <c:v>#N/A</c:v>
                </c:pt>
                <c:pt idx="4">
                  <c:v>1283</c:v>
                </c:pt>
                <c:pt idx="5">
                  <c:v>#N/A</c:v>
                </c:pt>
                <c:pt idx="6">
                  <c:v>#N/A</c:v>
                </c:pt>
                <c:pt idx="7">
                  <c:v>1322</c:v>
                </c:pt>
                <c:pt idx="8">
                  <c:v>#N/A</c:v>
                </c:pt>
                <c:pt idx="9">
                  <c:v>#N/A</c:v>
                </c:pt>
                <c:pt idx="10">
                  <c:v>1101</c:v>
                </c:pt>
                <c:pt idx="11">
                  <c:v>#N/A</c:v>
                </c:pt>
                <c:pt idx="12">
                  <c:v>#N/A</c:v>
                </c:pt>
                <c:pt idx="13">
                  <c:v>1098</c:v>
                </c:pt>
                <c:pt idx="14">
                  <c:v>#N/A</c:v>
                </c:pt>
              </c:numCache>
            </c:numRef>
          </c:val>
          <c:smooth val="0"/>
          <c:extLst>
            <c:ext xmlns:c16="http://schemas.microsoft.com/office/drawing/2014/chart" uri="{C3380CC4-5D6E-409C-BE32-E72D297353CC}">
              <c16:uniqueId val="{00000008-2E5A-4174-98AA-DFD63AC670E7}"/>
            </c:ext>
          </c:extLst>
        </c:ser>
        <c:dLbls>
          <c:showLegendKey val="0"/>
          <c:showVal val="0"/>
          <c:showCatName val="0"/>
          <c:showSerName val="0"/>
          <c:showPercent val="0"/>
          <c:showBubbleSize val="0"/>
        </c:dLbls>
        <c:marker val="1"/>
        <c:smooth val="0"/>
        <c:axId val="212952192"/>
        <c:axId val="212954112"/>
      </c:lineChart>
      <c:catAx>
        <c:axId val="2129521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2954112"/>
        <c:crosses val="autoZero"/>
        <c:auto val="1"/>
        <c:lblAlgn val="ctr"/>
        <c:lblOffset val="100"/>
        <c:tickLblSkip val="1"/>
        <c:tickMarkSkip val="1"/>
        <c:noMultiLvlLbl val="0"/>
      </c:catAx>
      <c:valAx>
        <c:axId val="2129541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29521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29566</c:v>
                </c:pt>
                <c:pt idx="5">
                  <c:v>29683</c:v>
                </c:pt>
                <c:pt idx="8">
                  <c:v>29460</c:v>
                </c:pt>
                <c:pt idx="11">
                  <c:v>29308</c:v>
                </c:pt>
                <c:pt idx="14">
                  <c:v>28831</c:v>
                </c:pt>
              </c:numCache>
            </c:numRef>
          </c:val>
          <c:extLst>
            <c:ext xmlns:c16="http://schemas.microsoft.com/office/drawing/2014/chart" uri="{C3380CC4-5D6E-409C-BE32-E72D297353CC}">
              <c16:uniqueId val="{00000000-7D0D-460C-B4FC-4ED2B531EC3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5635</c:v>
                </c:pt>
                <c:pt idx="5">
                  <c:v>4669</c:v>
                </c:pt>
                <c:pt idx="8">
                  <c:v>5406</c:v>
                </c:pt>
                <c:pt idx="11">
                  <c:v>5478</c:v>
                </c:pt>
                <c:pt idx="14">
                  <c:v>5771</c:v>
                </c:pt>
              </c:numCache>
            </c:numRef>
          </c:val>
          <c:extLst>
            <c:ext xmlns:c16="http://schemas.microsoft.com/office/drawing/2014/chart" uri="{C3380CC4-5D6E-409C-BE32-E72D297353CC}">
              <c16:uniqueId val="{00000001-7D0D-460C-B4FC-4ED2B531EC3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2608</c:v>
                </c:pt>
                <c:pt idx="5">
                  <c:v>3107</c:v>
                </c:pt>
                <c:pt idx="8">
                  <c:v>3022</c:v>
                </c:pt>
                <c:pt idx="11">
                  <c:v>10219</c:v>
                </c:pt>
                <c:pt idx="14">
                  <c:v>8883</c:v>
                </c:pt>
              </c:numCache>
            </c:numRef>
          </c:val>
          <c:extLst>
            <c:ext xmlns:c16="http://schemas.microsoft.com/office/drawing/2014/chart" uri="{C3380CC4-5D6E-409C-BE32-E72D297353CC}">
              <c16:uniqueId val="{00000002-7D0D-460C-B4FC-4ED2B531EC3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D0D-460C-B4FC-4ED2B531EC3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D0D-460C-B4FC-4ED2B531EC3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D0D-460C-B4FC-4ED2B531EC3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2502</c:v>
                </c:pt>
                <c:pt idx="3">
                  <c:v>2215</c:v>
                </c:pt>
                <c:pt idx="6">
                  <c:v>2169</c:v>
                </c:pt>
                <c:pt idx="9">
                  <c:v>2238</c:v>
                </c:pt>
                <c:pt idx="12">
                  <c:v>2052</c:v>
                </c:pt>
              </c:numCache>
            </c:numRef>
          </c:val>
          <c:extLst>
            <c:ext xmlns:c16="http://schemas.microsoft.com/office/drawing/2014/chart" uri="{C3380CC4-5D6E-409C-BE32-E72D297353CC}">
              <c16:uniqueId val="{00000006-7D0D-460C-B4FC-4ED2B531EC3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819</c:v>
                </c:pt>
                <c:pt idx="3">
                  <c:v>762</c:v>
                </c:pt>
                <c:pt idx="6">
                  <c:v>1272</c:v>
                </c:pt>
                <c:pt idx="9">
                  <c:v>1603</c:v>
                </c:pt>
                <c:pt idx="12">
                  <c:v>1530</c:v>
                </c:pt>
              </c:numCache>
            </c:numRef>
          </c:val>
          <c:extLst>
            <c:ext xmlns:c16="http://schemas.microsoft.com/office/drawing/2014/chart" uri="{C3380CC4-5D6E-409C-BE32-E72D297353CC}">
              <c16:uniqueId val="{00000007-7D0D-460C-B4FC-4ED2B531EC3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10523</c:v>
                </c:pt>
                <c:pt idx="3">
                  <c:v>6013</c:v>
                </c:pt>
                <c:pt idx="6">
                  <c:v>6331</c:v>
                </c:pt>
                <c:pt idx="9">
                  <c:v>5593</c:v>
                </c:pt>
                <c:pt idx="12">
                  <c:v>4700</c:v>
                </c:pt>
              </c:numCache>
            </c:numRef>
          </c:val>
          <c:extLst>
            <c:ext xmlns:c16="http://schemas.microsoft.com/office/drawing/2014/chart" uri="{C3380CC4-5D6E-409C-BE32-E72D297353CC}">
              <c16:uniqueId val="{00000008-7D0D-460C-B4FC-4ED2B531EC3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3474</c:v>
                </c:pt>
                <c:pt idx="3">
                  <c:v>3132</c:v>
                </c:pt>
                <c:pt idx="6">
                  <c:v>3045</c:v>
                </c:pt>
                <c:pt idx="9">
                  <c:v>12968</c:v>
                </c:pt>
                <c:pt idx="12">
                  <c:v>10225</c:v>
                </c:pt>
              </c:numCache>
            </c:numRef>
          </c:val>
          <c:extLst>
            <c:ext xmlns:c16="http://schemas.microsoft.com/office/drawing/2014/chart" uri="{C3380CC4-5D6E-409C-BE32-E72D297353CC}">
              <c16:uniqueId val="{00000009-7D0D-460C-B4FC-4ED2B531EC3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34425</c:v>
                </c:pt>
                <c:pt idx="3">
                  <c:v>35076</c:v>
                </c:pt>
                <c:pt idx="6">
                  <c:v>36131</c:v>
                </c:pt>
                <c:pt idx="9">
                  <c:v>36790</c:v>
                </c:pt>
                <c:pt idx="12">
                  <c:v>37931</c:v>
                </c:pt>
              </c:numCache>
            </c:numRef>
          </c:val>
          <c:extLst>
            <c:ext xmlns:c16="http://schemas.microsoft.com/office/drawing/2014/chart" uri="{C3380CC4-5D6E-409C-BE32-E72D297353CC}">
              <c16:uniqueId val="{0000000A-7D0D-460C-B4FC-4ED2B531EC3F}"/>
            </c:ext>
          </c:extLst>
        </c:ser>
        <c:dLbls>
          <c:showLegendKey val="0"/>
          <c:showVal val="0"/>
          <c:showCatName val="0"/>
          <c:showSerName val="0"/>
          <c:showPercent val="0"/>
          <c:showBubbleSize val="0"/>
        </c:dLbls>
        <c:gapWidth val="100"/>
        <c:overlap val="100"/>
        <c:axId val="205595008"/>
        <c:axId val="2055969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13935</c:v>
                </c:pt>
                <c:pt idx="2">
                  <c:v>#N/A</c:v>
                </c:pt>
                <c:pt idx="3">
                  <c:v>#N/A</c:v>
                </c:pt>
                <c:pt idx="4">
                  <c:v>9740</c:v>
                </c:pt>
                <c:pt idx="5">
                  <c:v>#N/A</c:v>
                </c:pt>
                <c:pt idx="6">
                  <c:v>#N/A</c:v>
                </c:pt>
                <c:pt idx="7">
                  <c:v>11061</c:v>
                </c:pt>
                <c:pt idx="8">
                  <c:v>#N/A</c:v>
                </c:pt>
                <c:pt idx="9">
                  <c:v>#N/A</c:v>
                </c:pt>
                <c:pt idx="10">
                  <c:v>14188</c:v>
                </c:pt>
                <c:pt idx="11">
                  <c:v>#N/A</c:v>
                </c:pt>
                <c:pt idx="12">
                  <c:v>#N/A</c:v>
                </c:pt>
                <c:pt idx="13">
                  <c:v>12954</c:v>
                </c:pt>
                <c:pt idx="14">
                  <c:v>#N/A</c:v>
                </c:pt>
              </c:numCache>
            </c:numRef>
          </c:val>
          <c:smooth val="0"/>
          <c:extLst>
            <c:ext xmlns:c16="http://schemas.microsoft.com/office/drawing/2014/chart" uri="{C3380CC4-5D6E-409C-BE32-E72D297353CC}">
              <c16:uniqueId val="{0000000B-7D0D-460C-B4FC-4ED2B531EC3F}"/>
            </c:ext>
          </c:extLst>
        </c:ser>
        <c:dLbls>
          <c:showLegendKey val="0"/>
          <c:showVal val="0"/>
          <c:showCatName val="0"/>
          <c:showSerName val="0"/>
          <c:showPercent val="0"/>
          <c:showBubbleSize val="0"/>
        </c:dLbls>
        <c:marker val="1"/>
        <c:smooth val="0"/>
        <c:axId val="205595008"/>
        <c:axId val="205596928"/>
      </c:lineChart>
      <c:catAx>
        <c:axId val="2055950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05596928"/>
        <c:crosses val="autoZero"/>
        <c:auto val="1"/>
        <c:lblAlgn val="ctr"/>
        <c:lblOffset val="100"/>
        <c:tickLblSkip val="1"/>
        <c:tickMarkSkip val="1"/>
        <c:noMultiLvlLbl val="0"/>
      </c:catAx>
      <c:valAx>
        <c:axId val="2055969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55950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212</c:v>
                </c:pt>
                <c:pt idx="1">
                  <c:v>6909</c:v>
                </c:pt>
                <c:pt idx="2">
                  <c:v>719</c:v>
                </c:pt>
              </c:numCache>
            </c:numRef>
          </c:val>
          <c:extLst>
            <c:ext xmlns:c16="http://schemas.microsoft.com/office/drawing/2014/chart" uri="{C3380CC4-5D6E-409C-BE32-E72D297353CC}">
              <c16:uniqueId val="{00000000-E360-4711-BA74-8021F6B47A9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48</c:v>
                </c:pt>
                <c:pt idx="1">
                  <c:v>40</c:v>
                </c:pt>
                <c:pt idx="2">
                  <c:v>33</c:v>
                </c:pt>
              </c:numCache>
            </c:numRef>
          </c:val>
          <c:extLst>
            <c:ext xmlns:c16="http://schemas.microsoft.com/office/drawing/2014/chart" uri="{C3380CC4-5D6E-409C-BE32-E72D297353CC}">
              <c16:uniqueId val="{00000001-E360-4711-BA74-8021F6B47A9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1918</c:v>
                </c:pt>
                <c:pt idx="1">
                  <c:v>2045</c:v>
                </c:pt>
                <c:pt idx="2">
                  <c:v>6497</c:v>
                </c:pt>
              </c:numCache>
            </c:numRef>
          </c:val>
          <c:extLst>
            <c:ext xmlns:c16="http://schemas.microsoft.com/office/drawing/2014/chart" uri="{C3380CC4-5D6E-409C-BE32-E72D297353CC}">
              <c16:uniqueId val="{00000002-E360-4711-BA74-8021F6B47A96}"/>
            </c:ext>
          </c:extLst>
        </c:ser>
        <c:dLbls>
          <c:showLegendKey val="0"/>
          <c:showVal val="0"/>
          <c:showCatName val="0"/>
          <c:showSerName val="0"/>
          <c:showPercent val="0"/>
          <c:showBubbleSize val="0"/>
        </c:dLbls>
        <c:gapWidth val="120"/>
        <c:overlap val="100"/>
        <c:axId val="213928192"/>
        <c:axId val="213934080"/>
      </c:barChart>
      <c:catAx>
        <c:axId val="2139281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13934080"/>
        <c:crosses val="autoZero"/>
        <c:auto val="1"/>
        <c:lblAlgn val="ctr"/>
        <c:lblOffset val="100"/>
        <c:tickLblSkip val="1"/>
        <c:tickMarkSkip val="1"/>
        <c:noMultiLvlLbl val="0"/>
      </c:catAx>
      <c:valAx>
        <c:axId val="21393408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139281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{0C7B02A9-9BF5-4D7A-90C2-ABAA75516589}</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A29E-44E8-9181-19D23601E0E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{3AF79713-B1D5-476E-BCAA-0C5EC879E928}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29E-44E8-9181-19D23601E0E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{F48D8624-2544-46E1-B4BA-238BBF31DC94}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29E-44E8-9181-19D23601E0E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{F39E3FB2-DD58-4A7E-B222-52047F92C6EB}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29E-44E8-9181-19D23601E0E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{987CA772-ADDA-4946-AAB5-729C98176079}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29E-44E8-9181-19D23601E0EA}"/>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{02CDA3EC-1914-4DDD-9F99-638F36606E29}</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A29E-44E8-9181-19D23601E0EA}"/>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{722D6379-4A67-4E26-8783-E92CCA0E4BBE}</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A29E-44E8-9181-19D23601E0EA}"/>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{EE8F796A-CF79-40D6-9E5C-2CE58933A3BD}</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A29E-44E8-9181-19D23601E0EA}"/>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{9896F0D9-8293-43C5-8F13-DC95F102A0E4}</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A29E-44E8-9181-19D23601E0E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56.3</c:v>
                </c:pt>
                <c:pt idx="16">
                  <c:v>65.599999999999994</c:v>
                </c:pt>
                <c:pt idx="24">
                  <c:v>55.7</c:v>
                </c:pt>
                <c:pt idx="32">
                  <c:v>56.8</c:v>
                </c:pt>
              </c:numCache>
            </c:numRef>
          </c:xVal>
          <c:yVal>
            <c:numRef>
              <c:f>公会計指標分析・財政指標組合せ分析表!$BP$51:$DC$51</c:f>
              <c:numCache>
                <c:formatCode>#,##0.0;"▲ "#,##0.0</c:formatCode>
                <c:ptCount val="40"/>
                <c:pt idx="8">
                  <c:v>74.900000000000006</c:v>
                </c:pt>
                <c:pt idx="16">
                  <c:v>84.8</c:v>
                </c:pt>
                <c:pt idx="24">
                  <c:v>106.7</c:v>
                </c:pt>
                <c:pt idx="32">
                  <c:v>97.3</c:v>
                </c:pt>
              </c:numCache>
            </c:numRef>
          </c:yVal>
          <c:smooth val="0"/>
          <c:extLst>
            <c:ext xmlns:c16="http://schemas.microsoft.com/office/drawing/2014/chart" uri="{C3380CC4-5D6E-409C-BE32-E72D297353CC}">
              <c16:uniqueId val="{00000009-A29E-44E8-9181-19D23601E0E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{236CB257-259A-47FD-B39C-1F257175A9BA}</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A29E-44E8-9181-19D23601E0E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{5FEA4D7B-9CF1-4993-884A-9E140A7B3194}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29E-44E8-9181-19D23601E0E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{88DA5D9C-47A9-4DFE-9B40-F8018C33942A}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29E-44E8-9181-19D23601E0E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{03545294-618E-4BD2-91E7-8A95ED6534F1}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29E-44E8-9181-19D23601E0E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{2BC44AAD-A95D-4B3F-8F48-F80455344A3D}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29E-44E8-9181-19D23601E0EA}"/>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{15CEABFD-92BD-4263-B630-A7F50DD9FE8D}</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A29E-44E8-9181-19D23601E0EA}"/>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{92226286-F2F0-4008-A664-2035BE03592C}</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A29E-44E8-9181-19D23601E0EA}"/>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{3A7A07C1-7BAF-4C1F-AA82-46B9A1830373}</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A29E-44E8-9181-19D23601E0EA}"/>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{957A4D68-6855-4E20-9BDC-1DEC8C135BEC}</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A29E-44E8-9181-19D23601E0E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56.8</c:v>
                </c:pt>
                <c:pt idx="16">
                  <c:v>60.4</c:v>
                </c:pt>
                <c:pt idx="24">
                  <c:v>59.3</c:v>
                </c:pt>
                <c:pt idx="32">
                  <c:v>59.8</c:v>
                </c:pt>
              </c:numCache>
            </c:numRef>
          </c:xVal>
          <c:yVal>
            <c:numRef>
              <c:f>公会計指標分析・財政指標組合せ分析表!$BP$55:$DC$55</c:f>
              <c:numCache>
                <c:formatCode>#,##0.0;"▲ "#,##0.0</c:formatCode>
                <c:ptCount val="40"/>
                <c:pt idx="8">
                  <c:v>33.6</c:v>
                </c:pt>
                <c:pt idx="16">
                  <c:v>35.299999999999997</c:v>
                </c:pt>
                <c:pt idx="24">
                  <c:v>31.9</c:v>
                </c:pt>
                <c:pt idx="32">
                  <c:v>24.2</c:v>
                </c:pt>
              </c:numCache>
            </c:numRef>
          </c:yVal>
          <c:smooth val="0"/>
          <c:extLst>
            <c:ext xmlns:c16="http://schemas.microsoft.com/office/drawing/2014/chart" uri="{C3380CC4-5D6E-409C-BE32-E72D297353CC}">
              <c16:uniqueId val="{00000013-A29E-44E8-9181-19D23601E0EA}"/>
            </c:ext>
          </c:extLst>
        </c:ser>
        <c:dLbls>
          <c:showLegendKey val="0"/>
          <c:showVal val="1"/>
          <c:showCatName val="0"/>
          <c:showSerName val="0"/>
          <c:showPercent val="0"/>
          <c:showBubbleSize val="0"/>
        </c:dLbls>
        <c:axId val="46179840"/>
        <c:axId val="46181760"/>
      </c:scatterChart>
      <c:valAx>
        <c:axId val="46179840"/>
        <c:scaling>
          <c:orientation val="minMax"/>
          <c:max val="66.5"/>
          <c:min val="55.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21"/>
          <c:min val="1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{8CB89097-DF49-48D7-BFE3-B10651A36B8A}</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D353-414B-824A-4C4E67663E6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{0926E25D-152F-4118-AABC-71F3FE3A4092}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353-414B-824A-4C4E67663E6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{74B7B498-CD14-45E0-B98B-0F3F1A68C473}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353-414B-824A-4C4E67663E6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{58C15984-6127-44EB-8935-38EAD12D569D}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353-414B-824A-4C4E67663E6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{37B1E552-FB65-4B1D-B615-E951EA3098F8}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353-414B-824A-4C4E67663E60}"/>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{A9B748E1-54C8-474A-AFFF-616DCCFD6FFC}</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D353-414B-824A-4C4E67663E60}"/>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{D03A9560-8D53-48BC-A2DC-06DA8FEA571A}</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D353-414B-824A-4C4E67663E60}"/>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{3207041D-BECC-4FF1-895E-6634C15752F8}</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D353-414B-824A-4C4E67663E60}"/>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{51548868-9B07-4D0E-AC0A-F3A3B02643B3}</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D353-414B-824A-4C4E67663E6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9.1999999999999993</c:v>
                </c:pt>
                <c:pt idx="8">
                  <c:v>9.5</c:v>
                </c:pt>
                <c:pt idx="16">
                  <c:v>9.8000000000000007</c:v>
                </c:pt>
                <c:pt idx="24">
                  <c:v>9.4</c:v>
                </c:pt>
                <c:pt idx="32">
                  <c:v>8.8000000000000007</c:v>
                </c:pt>
              </c:numCache>
            </c:numRef>
          </c:xVal>
          <c:yVal>
            <c:numRef>
              <c:f>公会計指標分析・財政指標組合せ分析表!$BP$73:$DC$73</c:f>
              <c:numCache>
                <c:formatCode>#,##0.0;"▲ "#,##0.0</c:formatCode>
                <c:ptCount val="40"/>
                <c:pt idx="0">
                  <c:v>108.7</c:v>
                </c:pt>
                <c:pt idx="8">
                  <c:v>74.900000000000006</c:v>
                </c:pt>
                <c:pt idx="16">
                  <c:v>84.8</c:v>
                </c:pt>
                <c:pt idx="24">
                  <c:v>106.7</c:v>
                </c:pt>
                <c:pt idx="32">
                  <c:v>97.3</c:v>
                </c:pt>
              </c:numCache>
            </c:numRef>
          </c:yVal>
          <c:smooth val="0"/>
          <c:extLst>
            <c:ext xmlns:c16="http://schemas.microsoft.com/office/drawing/2014/chart" uri="{C3380CC4-5D6E-409C-BE32-E72D297353CC}">
              <c16:uniqueId val="{00000009-D353-414B-824A-4C4E67663E6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{2A37F960-3BE9-4B05-8899-B16663028987}</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D353-414B-824A-4C4E67663E6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{6D136155-3FAC-46DD-A2F8-B9FFD6B6E728}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353-414B-824A-4C4E67663E6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{0001B289-F0E2-48C7-AEC9-966D1F6715F0}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353-414B-824A-4C4E67663E6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{6E9BDFD9-85C7-48A0-811A-89F82BF792E0}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353-414B-824A-4C4E67663E6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{9E47F10C-5710-4D2A-A327-0B8A9A0FB332}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353-414B-824A-4C4E67663E60}"/>
                </c:ext>
              </c:extLst>
            </c:dLbl>
            <c:dLbl>
              <c:idx val="8"/>
              <c:layout>
                <c:manualLayout>
                  <c:x val="-2.9101435066486551E-2"/>
                  <c:y val="-6.2416647087793951E-2"/>
                </c:manualLayout>
              </c:layout>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{EC3F85CE-C9B6-4AD2-A360-70D9C42EF091}</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D353-414B-824A-4C4E67663E60}"/>
                </c:ext>
              </c:extLst>
            </c:dLbl>
            <c:dLbl>
              <c:idx val="16"/>
              <c:layout>
                <c:manualLayout>
                  <c:x val="-3.4294548171734718E-2"/>
                  <c:y val="-6.2416647087793951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{074999B4-A9CE-43C3-AB2F-A48A2D183868}</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D353-414B-824A-4C4E67663E60}"/>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{A5780316-A6FB-4169-ACA7-9A890B6FD37B}</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D353-414B-824A-4C4E67663E60}"/>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{A314FBD9-EA6D-4428-9DBB-BCAA817A9CD3}</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D353-414B-824A-4C4E67663E6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8.8000000000000007</c:v>
                </c:pt>
                <c:pt idx="8">
                  <c:v>7</c:v>
                </c:pt>
                <c:pt idx="16">
                  <c:v>6.9</c:v>
                </c:pt>
                <c:pt idx="24">
                  <c:v>6.6</c:v>
                </c:pt>
                <c:pt idx="32">
                  <c:v>6.4</c:v>
                </c:pt>
              </c:numCache>
            </c:numRef>
          </c:xVal>
          <c:yVal>
            <c:numRef>
              <c:f>公会計指標分析・財政指標組合せ分析表!$BP$77:$DC$77</c:f>
              <c:numCache>
                <c:formatCode>#,##0.0;"▲ "#,##0.0</c:formatCode>
                <c:ptCount val="40"/>
                <c:pt idx="0">
                  <c:v>45.9</c:v>
                </c:pt>
                <c:pt idx="8">
                  <c:v>33.6</c:v>
                </c:pt>
                <c:pt idx="16">
                  <c:v>35.299999999999997</c:v>
                </c:pt>
                <c:pt idx="24">
                  <c:v>31.9</c:v>
                </c:pt>
                <c:pt idx="32">
                  <c:v>24.2</c:v>
                </c:pt>
              </c:numCache>
            </c:numRef>
          </c:yVal>
          <c:smooth val="0"/>
          <c:extLst>
            <c:ext xmlns:c16="http://schemas.microsoft.com/office/drawing/2014/chart" uri="{C3380CC4-5D6E-409C-BE32-E72D297353CC}">
              <c16:uniqueId val="{00000013-D353-414B-824A-4C4E67663E60}"/>
            </c:ext>
          </c:extLst>
        </c:ser>
        <c:dLbls>
          <c:showLegendKey val="0"/>
          <c:showVal val="1"/>
          <c:showCatName val="0"/>
          <c:showSerName val="0"/>
          <c:showPercent val="0"/>
          <c:showBubbleSize val="0"/>
        </c:dLbls>
        <c:axId val="84219776"/>
        <c:axId val="84234240"/>
      </c:scatterChart>
      <c:valAx>
        <c:axId val="84219776"/>
        <c:scaling>
          <c:orientation val="minMax"/>
          <c:max val="10.1"/>
          <c:min val="6.2"/>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23"/>
          <c:min val="1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1" Type="http://schemas.openxmlformats.org/officeDocument/2006/relationships/chart" Target="../charts/chart6.xml" />
</Relationships>
</file>

<file path=xl/drawings/_rels/drawing13.xml.rels>&#65279;<?xml version="1.0" encoding="utf-8" standalone="yes"?>
<Relationships xmlns="http://schemas.openxmlformats.org/package/2006/relationships">
  <Relationship Id="rId2" Type="http://schemas.openxmlformats.org/officeDocument/2006/relationships/chart" Target="../charts/chart8.xml" />
  <Relationship Id="rId1" Type="http://schemas.openxmlformats.org/officeDocument/2006/relationships/chart" Target="../charts/chart7.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京都府城陽市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平成</a:t>
          </a:r>
          <a:r>
            <a:rPr kumimoji="1" lang="en-US" altLang="ja-JP" sz="1100" b="0" i="0" baseline="0">
              <a:solidFill>
                <a:schemeClr val="dk1"/>
              </a:solidFill>
              <a:effectLst/>
              <a:latin typeface="+mn-lt"/>
              <a:ea typeface="+mn-ea"/>
              <a:cs typeface="+mn-cs"/>
            </a:rPr>
            <a:t>30</a:t>
          </a:r>
          <a:r>
            <a:rPr kumimoji="1" lang="ja-JP" altLang="ja-JP" sz="1100" b="0" i="0" baseline="0">
              <a:solidFill>
                <a:schemeClr val="dk1"/>
              </a:solidFill>
              <a:effectLst/>
              <a:latin typeface="+mn-lt"/>
              <a:ea typeface="+mn-ea"/>
              <a:cs typeface="+mn-cs"/>
            </a:rPr>
            <a:t>年度は借入利率の</a:t>
          </a:r>
          <a:r>
            <a:rPr kumimoji="1" lang="ja-JP" altLang="en-US" sz="1100" b="0" i="0" baseline="0">
              <a:solidFill>
                <a:schemeClr val="dk1"/>
              </a:solidFill>
              <a:effectLst/>
              <a:latin typeface="+mn-lt"/>
              <a:ea typeface="+mn-ea"/>
              <a:cs typeface="+mn-cs"/>
            </a:rPr>
            <a:t>低下</a:t>
          </a:r>
          <a:r>
            <a:rPr kumimoji="1" lang="ja-JP" altLang="ja-JP" sz="1100" b="0" i="0" baseline="0">
              <a:solidFill>
                <a:schemeClr val="dk1"/>
              </a:solidFill>
              <a:effectLst/>
              <a:latin typeface="+mn-lt"/>
              <a:ea typeface="+mn-ea"/>
              <a:cs typeface="+mn-cs"/>
            </a:rPr>
            <a:t>による元利償還金の減少等に伴い、実質公債費比率は良化していますが、今後については、普通交付税の振り替えにあたる臨時財政対策債や、新たなまちづくりに向けた整備、老朽化したインフラ設備の改修・改築などにより、元利償還金の増加要因が見込まれるため、緊急性や住民ニーズを的確に把握した事業を厳選し、償還額の平準化及び実質公債費比率の上昇の抑制に努めます。</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京都府城陽市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土地開発公社において先行取得した公共用地の買い戻し等により、前年度と比較すると将来負担額が減少しているものの、平成</a:t>
          </a:r>
          <a:r>
            <a:rPr kumimoji="1" lang="en-US" altLang="ja-JP" sz="1100" b="0" i="0" baseline="0">
              <a:solidFill>
                <a:schemeClr val="dk1"/>
              </a:solidFill>
              <a:effectLst/>
              <a:latin typeface="+mn-lt"/>
              <a:ea typeface="+mn-ea"/>
              <a:cs typeface="+mn-cs"/>
            </a:rPr>
            <a:t>29</a:t>
          </a:r>
          <a:r>
            <a:rPr kumimoji="1" lang="ja-JP" altLang="ja-JP" sz="1100" b="0" i="0" baseline="0">
              <a:solidFill>
                <a:schemeClr val="dk1"/>
              </a:solidFill>
              <a:effectLst/>
              <a:latin typeface="+mn-lt"/>
              <a:ea typeface="+mn-ea"/>
              <a:cs typeface="+mn-cs"/>
            </a:rPr>
            <a:t>年度に実施した文化パルク城陽のセール・アンド・リースバックによ</a:t>
          </a:r>
          <a:r>
            <a:rPr kumimoji="1" lang="ja-JP" altLang="en-US" sz="1100" b="0" i="0" baseline="0">
              <a:solidFill>
                <a:schemeClr val="dk1"/>
              </a:solidFill>
              <a:effectLst/>
              <a:latin typeface="+mn-lt"/>
              <a:ea typeface="+mn-ea"/>
              <a:cs typeface="+mn-cs"/>
            </a:rPr>
            <a:t>る</a:t>
          </a:r>
          <a:r>
            <a:rPr kumimoji="1" lang="ja-JP" altLang="ja-JP" sz="1100" b="0" i="0" baseline="0">
              <a:solidFill>
                <a:schemeClr val="dk1"/>
              </a:solidFill>
              <a:effectLst/>
              <a:latin typeface="+mn-lt"/>
              <a:ea typeface="+mn-ea"/>
              <a:cs typeface="+mn-cs"/>
            </a:rPr>
            <a:t>当該施設</a:t>
          </a:r>
          <a:r>
            <a:rPr kumimoji="1" lang="ja-JP" altLang="en-US" sz="1100" b="0" i="0" baseline="0">
              <a:solidFill>
                <a:schemeClr val="dk1"/>
              </a:solidFill>
              <a:effectLst/>
              <a:latin typeface="+mn-lt"/>
              <a:ea typeface="+mn-ea"/>
              <a:cs typeface="+mn-cs"/>
            </a:rPr>
            <a:t>の</a:t>
          </a:r>
          <a:r>
            <a:rPr kumimoji="1" lang="ja-JP" altLang="ja-JP" sz="1100" b="0" i="0" baseline="0">
              <a:solidFill>
                <a:schemeClr val="dk1"/>
              </a:solidFill>
              <a:effectLst/>
              <a:latin typeface="+mn-lt"/>
              <a:ea typeface="+mn-ea"/>
              <a:cs typeface="+mn-cs"/>
            </a:rPr>
            <a:t>借上</a:t>
          </a:r>
          <a:r>
            <a:rPr kumimoji="1" lang="ja-JP" altLang="en-US" sz="1100" b="0" i="0" baseline="0">
              <a:solidFill>
                <a:schemeClr val="dk1"/>
              </a:solidFill>
              <a:effectLst/>
              <a:latin typeface="+mn-lt"/>
              <a:ea typeface="+mn-ea"/>
              <a:cs typeface="+mn-cs"/>
            </a:rPr>
            <a:t>料を</a:t>
          </a:r>
          <a:r>
            <a:rPr kumimoji="1" lang="ja-JP" altLang="ja-JP" sz="1100" b="0" i="0" baseline="0">
              <a:solidFill>
                <a:schemeClr val="dk1"/>
              </a:solidFill>
              <a:effectLst/>
              <a:latin typeface="+mn-lt"/>
              <a:ea typeface="+mn-ea"/>
              <a:cs typeface="+mn-cs"/>
            </a:rPr>
            <a:t>債務負担行為設定した</a:t>
          </a:r>
          <a:r>
            <a:rPr kumimoji="1" lang="ja-JP" altLang="en-US" sz="1100" b="0" i="0" baseline="0">
              <a:solidFill>
                <a:schemeClr val="dk1"/>
              </a:solidFill>
              <a:effectLst/>
              <a:latin typeface="+mn-lt"/>
              <a:ea typeface="+mn-ea"/>
              <a:cs typeface="+mn-cs"/>
            </a:rPr>
            <a:t>こと</a:t>
          </a:r>
          <a:r>
            <a:rPr kumimoji="1" lang="ja-JP" altLang="ja-JP" sz="1100" b="0" i="0" baseline="0">
              <a:solidFill>
                <a:schemeClr val="dk1"/>
              </a:solidFill>
              <a:effectLst/>
              <a:latin typeface="+mn-lt"/>
              <a:ea typeface="+mn-ea"/>
              <a:cs typeface="+mn-cs"/>
            </a:rPr>
            <a:t>等により、平成</a:t>
          </a:r>
          <a:r>
            <a:rPr kumimoji="1" lang="en-US" altLang="ja-JP" sz="1100" b="0" i="0" baseline="0">
              <a:solidFill>
                <a:schemeClr val="dk1"/>
              </a:solidFill>
              <a:effectLst/>
              <a:latin typeface="+mn-lt"/>
              <a:ea typeface="+mn-ea"/>
              <a:cs typeface="+mn-cs"/>
            </a:rPr>
            <a:t>28</a:t>
          </a:r>
          <a:r>
            <a:rPr kumimoji="1" lang="ja-JP" altLang="ja-JP" sz="1100" b="0" i="0" baseline="0">
              <a:solidFill>
                <a:schemeClr val="dk1"/>
              </a:solidFill>
              <a:effectLst/>
              <a:latin typeface="+mn-lt"/>
              <a:ea typeface="+mn-ea"/>
              <a:cs typeface="+mn-cs"/>
            </a:rPr>
            <a:t>年度以前と比較すると増額しています。</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今後も一層起債事業を厳選するなど、将来負担に留意した財政運営に努めます。</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京都府城陽市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年度に実施した文化パルク城陽のセール・アンド・リースバックに伴う当該施設の売払収入額のうち、一部活用後の残り約</a:t>
          </a:r>
          <a:r>
            <a:rPr kumimoji="1" lang="en-US" altLang="ja-JP" sz="1100">
              <a:solidFill>
                <a:schemeClr val="dk1"/>
              </a:solidFill>
              <a:effectLst/>
              <a:latin typeface="+mn-lt"/>
              <a:ea typeface="+mn-ea"/>
              <a:cs typeface="+mn-cs"/>
            </a:rPr>
            <a:t>67</a:t>
          </a:r>
          <a:r>
            <a:rPr kumimoji="1" lang="ja-JP" altLang="ja-JP" sz="1100">
              <a:solidFill>
                <a:schemeClr val="dk1"/>
              </a:solidFill>
              <a:effectLst/>
              <a:latin typeface="+mn-lt"/>
              <a:ea typeface="+mn-ea"/>
              <a:cs typeface="+mn-cs"/>
            </a:rPr>
            <a:t>億円を同年度に一旦財政調整基金に積み立てており、平成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年度においては、それらを活用して土地開発公社保有地の買い戻しを行ったこと等により減少しています。</a:t>
          </a:r>
          <a:endParaRPr lang="ja-JP" altLang="ja-JP" sz="1400">
            <a:effectLst/>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今後、新名神高速道路の開通や東部丘陵地の整備等、大規模事業が進む中、財政調整基金や未来まちづくり基金等、適正な活用に努めます。</a:t>
          </a:r>
          <a:endParaRPr lang="ja-JP" altLang="ja-JP" sz="1400">
            <a:effectLst/>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（基金の使途）</a:t>
          </a:r>
          <a:endParaRPr lang="ja-JP" altLang="ja-JP" sz="1400">
            <a:effectLst/>
          </a:endParaRPr>
        </a:p>
        <a:p>
          <a:r>
            <a:rPr kumimoji="1" lang="ja-JP" altLang="ja-JP" sz="1100">
              <a:solidFill>
                <a:schemeClr val="dk1"/>
              </a:solidFill>
              <a:effectLst/>
              <a:latin typeface="+mn-lt"/>
              <a:ea typeface="+mn-ea"/>
              <a:cs typeface="+mn-cs"/>
            </a:rPr>
            <a:t>未来まちづくり基金：未来に向けたまちづくりに活用するものです。</a:t>
          </a:r>
          <a:endParaRPr lang="ja-JP" altLang="ja-JP" sz="1400">
            <a:effectLst/>
          </a:endParaRPr>
        </a:p>
        <a:p>
          <a:r>
            <a:rPr kumimoji="1" lang="ja-JP" altLang="ja-JP" sz="1100">
              <a:solidFill>
                <a:schemeClr val="dk1"/>
              </a:solidFill>
              <a:effectLst/>
              <a:latin typeface="+mn-lt"/>
              <a:ea typeface="+mn-ea"/>
              <a:cs typeface="+mn-cs"/>
            </a:rPr>
            <a:t>山砂利採取跡地及び周辺公共施設整備基金：山砂利採取跡地及びその周辺の公共施設の整備を行うために活用するものです。</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職員退職手当基金：職員の退職手当の支給に活用するものです。</a:t>
          </a:r>
          <a:endParaRPr lang="ja-JP" altLang="ja-JP" sz="1400">
            <a:effectLst/>
          </a:endParaRPr>
        </a:p>
        <a:p>
          <a:r>
            <a:rPr kumimoji="1" lang="ja-JP" altLang="ja-JP" sz="1100">
              <a:solidFill>
                <a:schemeClr val="dk1"/>
              </a:solidFill>
              <a:effectLst/>
              <a:latin typeface="+mn-lt"/>
              <a:ea typeface="+mn-ea"/>
              <a:cs typeface="+mn-cs"/>
            </a:rPr>
            <a:t>公共施設建設基金：公共施設の建設に活用するものです。</a:t>
          </a:r>
          <a:endParaRPr lang="ja-JP" altLang="ja-JP" sz="1400">
            <a:effectLst/>
          </a:endParaRPr>
        </a:p>
        <a:p>
          <a:r>
            <a:rPr kumimoji="1" lang="ja-JP" altLang="ja-JP" sz="1100">
              <a:solidFill>
                <a:schemeClr val="dk1"/>
              </a:solidFill>
              <a:effectLst/>
              <a:latin typeface="+mn-lt"/>
              <a:ea typeface="+mn-ea"/>
              <a:cs typeface="+mn-cs"/>
            </a:rPr>
            <a:t>ふるさと城陽応援基金：ふるさと納税制度による寄附金を積み立て、寄附者が指定する使途に活用するものです。</a:t>
          </a:r>
          <a:endParaRPr lang="ja-JP" altLang="ja-JP" sz="1400">
            <a:effectLst/>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未来まちづくり基金：平成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年度に実施した文化パルク城陽のセール・アンド・リースバックに伴う当該施設の売払収入額のうち、一部活用後の残り約</a:t>
          </a:r>
          <a:r>
            <a:rPr kumimoji="1" lang="en-US" altLang="ja-JP" sz="1100">
              <a:solidFill>
                <a:schemeClr val="dk1"/>
              </a:solidFill>
              <a:effectLst/>
              <a:latin typeface="+mn-lt"/>
              <a:ea typeface="+mn-ea"/>
              <a:cs typeface="+mn-cs"/>
            </a:rPr>
            <a:t>67</a:t>
          </a:r>
          <a:r>
            <a:rPr kumimoji="1" lang="ja-JP" altLang="ja-JP" sz="1100">
              <a:solidFill>
                <a:schemeClr val="dk1"/>
              </a:solidFill>
              <a:effectLst/>
              <a:latin typeface="+mn-lt"/>
              <a:ea typeface="+mn-ea"/>
              <a:cs typeface="+mn-cs"/>
            </a:rPr>
            <a:t>億円を同年度に一旦財政調整基金に積み立てたものを、平成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年度において、全額取り崩し、一部活用後の残り約</a:t>
          </a:r>
          <a:r>
            <a:rPr kumimoji="1" lang="en-US" altLang="ja-JP" sz="1100">
              <a:solidFill>
                <a:schemeClr val="dk1"/>
              </a:solidFill>
              <a:effectLst/>
              <a:latin typeface="+mn-lt"/>
              <a:ea typeface="+mn-ea"/>
              <a:cs typeface="+mn-cs"/>
            </a:rPr>
            <a:t>41</a:t>
          </a:r>
          <a:r>
            <a:rPr kumimoji="1" lang="ja-JP" altLang="ja-JP" sz="1100">
              <a:solidFill>
                <a:schemeClr val="dk1"/>
              </a:solidFill>
              <a:effectLst/>
              <a:latin typeface="+mn-lt"/>
              <a:ea typeface="+mn-ea"/>
              <a:cs typeface="+mn-cs"/>
            </a:rPr>
            <a:t>億円を未来まちづくり基金へ新たに積み立てたことにより皆増しています。</a:t>
          </a:r>
          <a:endParaRPr lang="ja-JP" altLang="ja-JP" sz="1400">
            <a:effectLst/>
          </a:endParaRPr>
        </a:p>
        <a:p>
          <a:r>
            <a:rPr kumimoji="1" lang="ja-JP" altLang="ja-JP" sz="1100">
              <a:solidFill>
                <a:schemeClr val="dk1"/>
              </a:solidFill>
              <a:effectLst/>
              <a:latin typeface="+mn-lt"/>
              <a:ea typeface="+mn-ea"/>
              <a:cs typeface="+mn-cs"/>
            </a:rPr>
            <a:t>山砂利採取跡地及び周辺公共施設整備基金：財団法人からの寄附（</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億円）を受け、基金へ積み立てたことにより増加しています。</a:t>
          </a:r>
          <a:endParaRPr lang="ja-JP" altLang="ja-JP" sz="1400">
            <a:effectLst/>
          </a:endParaRPr>
        </a:p>
        <a:p>
          <a:r>
            <a:rPr kumimoji="1" lang="ja-JP" altLang="ja-JP" sz="1100">
              <a:solidFill>
                <a:schemeClr val="dk1"/>
              </a:solidFill>
              <a:effectLst/>
              <a:latin typeface="+mn-lt"/>
              <a:ea typeface="+mn-ea"/>
              <a:cs typeface="+mn-cs"/>
            </a:rPr>
            <a:t>職員退職手当基金：平成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年度においては基金からの取り崩しを行わなかったため、現在高が増加しています。</a:t>
          </a:r>
          <a:endParaRPr lang="ja-JP" altLang="ja-JP" sz="1400">
            <a:effectLst/>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今後も適正な活用に努めます</a:t>
          </a:r>
          <a:r>
            <a:rPr kumimoji="1" lang="ja-JP" altLang="en-US" sz="1100">
              <a:solidFill>
                <a:schemeClr val="dk1"/>
              </a:solidFill>
              <a:effectLst/>
              <a:latin typeface="+mn-lt"/>
              <a:ea typeface="+mn-ea"/>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年度に実施した文化パルク城陽のセール・アンド・リースバックに伴う当該施設の売払収入額のうち、一部活用後の残り約</a:t>
          </a:r>
          <a:r>
            <a:rPr kumimoji="1" lang="en-US" altLang="ja-JP" sz="1100">
              <a:solidFill>
                <a:schemeClr val="dk1"/>
              </a:solidFill>
              <a:effectLst/>
              <a:latin typeface="+mn-lt"/>
              <a:ea typeface="+mn-ea"/>
              <a:cs typeface="+mn-cs"/>
            </a:rPr>
            <a:t>67</a:t>
          </a:r>
          <a:r>
            <a:rPr kumimoji="1" lang="ja-JP" altLang="ja-JP" sz="1100">
              <a:solidFill>
                <a:schemeClr val="dk1"/>
              </a:solidFill>
              <a:effectLst/>
              <a:latin typeface="+mn-lt"/>
              <a:ea typeface="+mn-ea"/>
              <a:cs typeface="+mn-cs"/>
            </a:rPr>
            <a:t>億円を同年度に一旦財政調整基金に積み立てたものを、平成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年度において、全額取り崩し、一部活用後の残り約</a:t>
          </a:r>
          <a:r>
            <a:rPr kumimoji="1" lang="en-US" altLang="ja-JP" sz="1100">
              <a:solidFill>
                <a:schemeClr val="dk1"/>
              </a:solidFill>
              <a:effectLst/>
              <a:latin typeface="+mn-lt"/>
              <a:ea typeface="+mn-ea"/>
              <a:cs typeface="+mn-cs"/>
            </a:rPr>
            <a:t>41</a:t>
          </a:r>
          <a:r>
            <a:rPr kumimoji="1" lang="ja-JP" altLang="ja-JP" sz="1100">
              <a:solidFill>
                <a:schemeClr val="dk1"/>
              </a:solidFill>
              <a:effectLst/>
              <a:latin typeface="+mn-lt"/>
              <a:ea typeface="+mn-ea"/>
              <a:cs typeface="+mn-cs"/>
            </a:rPr>
            <a:t>億円を特目基金に積み替えたことにより減少しています。</a:t>
          </a:r>
          <a:endParaRPr lang="ja-JP" altLang="ja-JP" sz="1400">
            <a:effectLst/>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残る財政調整基金については、標準財政規模の</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％程度を確保できるように努めます。</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金融機関に対し</a:t>
          </a:r>
          <a:r>
            <a:rPr kumimoji="1" lang="ja-JP" altLang="en-US" sz="1100">
              <a:solidFill>
                <a:schemeClr val="dk1"/>
              </a:solidFill>
              <a:effectLst/>
              <a:latin typeface="+mn-lt"/>
              <a:ea typeface="+mn-ea"/>
              <a:cs typeface="+mn-cs"/>
            </a:rPr>
            <a:t>、借換の時期を活用し、一括して</a:t>
          </a:r>
          <a:r>
            <a:rPr kumimoji="1" lang="ja-JP" altLang="ja-JP" sz="1100">
              <a:solidFill>
                <a:schemeClr val="dk1"/>
              </a:solidFill>
              <a:effectLst/>
              <a:latin typeface="+mn-lt"/>
              <a:ea typeface="+mn-ea"/>
              <a:cs typeface="+mn-cs"/>
            </a:rPr>
            <a:t>地方債の償還を行うため</a:t>
          </a:r>
          <a:r>
            <a:rPr kumimoji="1" lang="ja-JP" altLang="en-US" sz="1100">
              <a:solidFill>
                <a:schemeClr val="dk1"/>
              </a:solidFill>
              <a:effectLst/>
              <a:latin typeface="+mn-lt"/>
              <a:ea typeface="+mn-ea"/>
              <a:cs typeface="+mn-cs"/>
            </a:rPr>
            <a:t>に</a:t>
          </a:r>
          <a:r>
            <a:rPr kumimoji="1" lang="en-US" altLang="ja-JP" sz="1100">
              <a:solidFill>
                <a:schemeClr val="dk1"/>
              </a:solidFill>
              <a:effectLst/>
              <a:latin typeface="+mn-lt"/>
              <a:ea typeface="+mn-ea"/>
              <a:cs typeface="+mn-cs"/>
            </a:rPr>
            <a:t>750</a:t>
          </a:r>
          <a:r>
            <a:rPr kumimoji="1" lang="ja-JP" altLang="ja-JP" sz="1100">
              <a:solidFill>
                <a:schemeClr val="dk1"/>
              </a:solidFill>
              <a:effectLst/>
              <a:latin typeface="+mn-lt"/>
              <a:ea typeface="+mn-ea"/>
              <a:cs typeface="+mn-cs"/>
            </a:rPr>
            <a:t>万円を取り崩したことにより減少しています。</a:t>
          </a:r>
          <a:endParaRPr lang="ja-JP" altLang="ja-JP" sz="1400">
            <a:effectLst/>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令和元年度に残り</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全額を取り崩し、償還に充てることとしています。</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E639F588-8131-40D3-A650-4FD0E450AB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4C6926A8-F808-4362-AC08-6CEFB7FCD2E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172F686B-9033-40D6-AD12-4A7E9DC9EF5A}"/>
            </a:ext>
          </a:extLst>
        </xdr:cNvPr>
        <xdr:cNvSpPr/>
      </xdr:nvSpPr>
      <xdr:spPr>
        <a:xfrm>
          <a:off x="355600" y="63500"/>
          <a:ext cx="11401425" cy="631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6B3C84B1-5DB6-4ABC-A029-4EB3C82C24BE}"/>
            </a:ext>
          </a:extLst>
        </xdr:cNvPr>
        <xdr:cNvSpPr/>
      </xdr:nvSpPr>
      <xdr:spPr>
        <a:xfrm>
          <a:off x="15351125" y="190500"/>
          <a:ext cx="35496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CACB6038-CABA-4C84-A041-662BCA0739DF}"/>
            </a:ext>
          </a:extLst>
        </xdr:cNvPr>
        <xdr:cNvSpPr/>
      </xdr:nvSpPr>
      <xdr:spPr>
        <a:xfrm>
          <a:off x="15357475" y="215900"/>
          <a:ext cx="352425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B515E698-08AA-441E-9744-A8FC398DF8DC}"/>
            </a:ext>
          </a:extLst>
        </xdr:cNvPr>
        <xdr:cNvSpPr/>
      </xdr:nvSpPr>
      <xdr:spPr>
        <a:xfrm>
          <a:off x="15382875" y="241300"/>
          <a:ext cx="3467100" cy="4413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京都府城陽市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F6CA1544-814D-47AB-A3F6-D32224FA5C15}"/>
            </a:ext>
          </a:extLst>
        </xdr:cNvPr>
        <xdr:cNvSpPr/>
      </xdr:nvSpPr>
      <xdr:spPr>
        <a:xfrm>
          <a:off x="12823825" y="190500"/>
          <a:ext cx="23939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BDD73AC9-FB34-4D90-849C-75E2816D1546}"/>
            </a:ext>
          </a:extLst>
        </xdr:cNvPr>
        <xdr:cNvSpPr/>
      </xdr:nvSpPr>
      <xdr:spPr>
        <a:xfrm>
          <a:off x="12849225" y="215900"/>
          <a:ext cx="234950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BA6B4B6F-7912-433D-B4BC-9C2544BBE188}"/>
            </a:ext>
          </a:extLst>
        </xdr:cNvPr>
        <xdr:cNvSpPr/>
      </xdr:nvSpPr>
      <xdr:spPr>
        <a:xfrm>
          <a:off x="12874625" y="241300"/>
          <a:ext cx="2311400" cy="4540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17F93893-5980-4ED1-8296-F9F3544A2BEF}"/>
            </a:ext>
          </a:extLst>
        </xdr:cNvPr>
        <xdr:cNvSpPr/>
      </xdr:nvSpPr>
      <xdr:spPr>
        <a:xfrm>
          <a:off x="444500" y="885825"/>
          <a:ext cx="9083675" cy="17272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A412C1B9-C72D-4E5B-B7A9-F8B6DB17CCD6}"/>
            </a:ext>
          </a:extLst>
        </xdr:cNvPr>
        <xdr:cNvSpPr/>
      </xdr:nvSpPr>
      <xdr:spPr>
        <a:xfrm>
          <a:off x="568325" y="917575"/>
          <a:ext cx="1244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26C55A8D-B897-46DE-A028-8D9D4D89CC77}"/>
            </a:ext>
          </a:extLst>
        </xdr:cNvPr>
        <xdr:cNvSpPr/>
      </xdr:nvSpPr>
      <xdr:spPr>
        <a:xfrm>
          <a:off x="1768475" y="917575"/>
          <a:ext cx="120015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76,409
75,729
32.71
34,020,334
33,806,552
65,506
15,371,311
37,930,911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A06DD022-5F36-4EC2-9461-228982A126A8}"/>
            </a:ext>
          </a:extLst>
        </xdr:cNvPr>
        <xdr:cNvSpPr/>
      </xdr:nvSpPr>
      <xdr:spPr>
        <a:xfrm>
          <a:off x="2968625" y="917575"/>
          <a:ext cx="1371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2C2CBEF6-EBB5-4C91-A54A-EA67D4EE6144}"/>
            </a:ext>
          </a:extLst>
        </xdr:cNvPr>
        <xdr:cNvSpPr/>
      </xdr:nvSpPr>
      <xdr:spPr>
        <a:xfrm>
          <a:off x="4340225" y="936625"/>
          <a:ext cx="18224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1DBA685B-DBCA-4C3D-B8D5-18D744CCDC9F}"/>
            </a:ext>
          </a:extLst>
        </xdr:cNvPr>
        <xdr:cNvSpPr/>
      </xdr:nvSpPr>
      <xdr:spPr>
        <a:xfrm>
          <a:off x="6162675" y="936625"/>
          <a:ext cx="11366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97.3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6E84534E-0730-411A-886F-9838BD1D0046}"/>
            </a:ext>
          </a:extLst>
        </xdr:cNvPr>
        <xdr:cNvSpPr/>
      </xdr:nvSpPr>
      <xdr:spPr>
        <a:xfrm>
          <a:off x="7362825" y="949325"/>
          <a:ext cx="5778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F7C8A8F0-7BFD-4F8E-B17B-B8F6D7F7350E}"/>
            </a:ext>
          </a:extLst>
        </xdr:cNvPr>
        <xdr:cNvSpPr/>
      </xdr:nvSpPr>
      <xdr:spPr>
        <a:xfrm>
          <a:off x="4340225" y="1692275"/>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7C31C549-B6C3-45E5-8CC2-5FA46FC81F93}"/>
            </a:ext>
          </a:extLst>
        </xdr:cNvPr>
        <xdr:cNvSpPr/>
      </xdr:nvSpPr>
      <xdr:spPr>
        <a:xfrm>
          <a:off x="6226175" y="1692275"/>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D387A67-C300-42A7-B5C3-BC73E47F5932}"/>
            </a:ext>
          </a:extLst>
        </xdr:cNvPr>
        <xdr:cNvSpPr/>
      </xdr:nvSpPr>
      <xdr:spPr>
        <a:xfrm>
          <a:off x="9985375" y="885825"/>
          <a:ext cx="1371600" cy="12382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D2038C8B-C713-4BEE-9C9E-85E20ED9328E}"/>
            </a:ext>
          </a:extLst>
        </xdr:cNvPr>
        <xdr:cNvSpPr/>
      </xdr:nvSpPr>
      <xdr:spPr>
        <a:xfrm>
          <a:off x="10213975" y="949325"/>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1CA951C-B167-4FD7-B449-770B2614211C}"/>
            </a:ext>
          </a:extLst>
        </xdr:cNvPr>
        <xdr:cNvSpPr/>
      </xdr:nvSpPr>
      <xdr:spPr>
        <a:xfrm>
          <a:off x="10213975" y="1216025"/>
          <a:ext cx="1200150" cy="501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F3E9DE9B-541A-4C4C-AD19-42826652BDA8}"/>
            </a:ext>
          </a:extLst>
        </xdr:cNvPr>
        <xdr:cNvSpPr/>
      </xdr:nvSpPr>
      <xdr:spPr>
        <a:xfrm>
          <a:off x="10213975" y="1546225"/>
          <a:ext cx="1320800" cy="628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6AEE7276-1ED8-4126-A08B-5333B6C512EA}"/>
            </a:ext>
          </a:extLst>
        </xdr:cNvPr>
        <xdr:cNvCxnSpPr/>
      </xdr:nvCxnSpPr>
      <xdr:spPr>
        <a:xfrm flipH="1">
          <a:off x="10048875" y="103822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DADE9381-677A-4957-95ED-000DB2175BCF}"/>
            </a:ext>
          </a:extLst>
        </xdr:cNvPr>
        <xdr:cNvSpPr/>
      </xdr:nvSpPr>
      <xdr:spPr>
        <a:xfrm>
          <a:off x="10102850" y="100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3F548C13-B39C-477F-BF63-E2AAA030FDED}"/>
            </a:ext>
          </a:extLst>
        </xdr:cNvPr>
        <xdr:cNvSpPr/>
      </xdr:nvSpPr>
      <xdr:spPr>
        <a:xfrm>
          <a:off x="10102850" y="13049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77E680B5-6BC0-4EF9-BF65-1E02F33E5B88}"/>
            </a:ext>
          </a:extLst>
        </xdr:cNvPr>
        <xdr:cNvCxnSpPr/>
      </xdr:nvCxnSpPr>
      <xdr:spPr>
        <a:xfrm>
          <a:off x="10147300" y="15462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FEB1CEFC-D8AA-45A1-9440-C1A22AEE3B4B}"/>
            </a:ext>
          </a:extLst>
        </xdr:cNvPr>
        <xdr:cNvCxnSpPr/>
      </xdr:nvCxnSpPr>
      <xdr:spPr>
        <a:xfrm>
          <a:off x="10067925" y="1546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6A49AE8B-3889-48D9-B502-3071BAC3896C}"/>
            </a:ext>
          </a:extLst>
        </xdr:cNvPr>
        <xdr:cNvCxnSpPr/>
      </xdr:nvCxnSpPr>
      <xdr:spPr>
        <a:xfrm flipV="1">
          <a:off x="10147300" y="17780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22A36A1F-5934-4EC7-87E5-95EFA63F0114}"/>
            </a:ext>
          </a:extLst>
        </xdr:cNvPr>
        <xdr:cNvCxnSpPr/>
      </xdr:nvCxnSpPr>
      <xdr:spPr>
        <a:xfrm>
          <a:off x="10067925" y="19145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id="{8406EF4C-B56C-4DF3-90A2-9AB81ECD2D68}"/>
            </a:ext>
          </a:extLst>
        </xdr:cNvPr>
        <xdr:cNvSpPr txBox="1"/>
      </xdr:nvSpPr>
      <xdr:spPr>
        <a:xfrm>
          <a:off x="419100" y="272097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a:extLst>
            <a:ext uri="{FF2B5EF4-FFF2-40B4-BE49-F238E27FC236}">
              <a16:creationId xmlns:a16="http://schemas.microsoft.com/office/drawing/2014/main" id="{5B4F3B9E-60F2-443D-9284-2A98AE9B3783}"/>
            </a:ext>
          </a:extLst>
        </xdr:cNvPr>
        <xdr:cNvSpPr txBox="1"/>
      </xdr:nvSpPr>
      <xdr:spPr>
        <a:xfrm>
          <a:off x="419100" y="30003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id="{11F993B2-50D6-4912-BBBF-6891A341DA34}"/>
            </a:ext>
          </a:extLst>
        </xdr:cNvPr>
        <xdr:cNvSpPr txBox="1"/>
      </xdr:nvSpPr>
      <xdr:spPr>
        <a:xfrm>
          <a:off x="419100" y="32861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a:extLst>
            <a:ext uri="{FF2B5EF4-FFF2-40B4-BE49-F238E27FC236}">
              <a16:creationId xmlns:a16="http://schemas.microsoft.com/office/drawing/2014/main" id="{D99B8286-921E-4E81-B2AE-A3FF79DA547A}"/>
            </a:ext>
          </a:extLst>
        </xdr:cNvPr>
        <xdr:cNvSpPr txBox="1"/>
      </xdr:nvSpPr>
      <xdr:spPr>
        <a:xfrm>
          <a:off x="419100" y="3565525"/>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id="{32E22594-DDCD-4747-B292-F7ABD32E1C68}"/>
            </a:ext>
          </a:extLst>
        </xdr:cNvPr>
        <xdr:cNvSpPr/>
      </xdr:nvSpPr>
      <xdr:spPr>
        <a:xfrm>
          <a:off x="1152525" y="4143375"/>
          <a:ext cx="382270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id="{1552C512-0BB3-4867-9B6F-A1F696FFBAB4}"/>
            </a:ext>
          </a:extLst>
        </xdr:cNvPr>
        <xdr:cNvSpPr/>
      </xdr:nvSpPr>
      <xdr:spPr>
        <a:xfrm>
          <a:off x="1811514" y="4494467"/>
          <a:ext cx="1552221"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a:extLst>
            <a:ext uri="{FF2B5EF4-FFF2-40B4-BE49-F238E27FC236}">
              <a16:creationId xmlns:a16="http://schemas.microsoft.com/office/drawing/2014/main" id="{2997208D-0AE9-4901-9873-9A601393C6F4}"/>
            </a:ext>
          </a:extLst>
        </xdr:cNvPr>
        <xdr:cNvSpPr/>
      </xdr:nvSpPr>
      <xdr:spPr>
        <a:xfrm>
          <a:off x="3462014" y="4477796"/>
          <a:ext cx="759471"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id="{B3AE9BE6-C969-4584-97C7-97A9CFE84F47}"/>
            </a:ext>
          </a:extLst>
        </xdr:cNvPr>
        <xdr:cNvSpPr/>
      </xdr:nvSpPr>
      <xdr:spPr>
        <a:xfrm>
          <a:off x="49244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id="{78D44454-524E-43F7-B306-6E0FE29C7CAF}"/>
            </a:ext>
          </a:extLst>
        </xdr:cNvPr>
        <xdr:cNvSpPr/>
      </xdr:nvSpPr>
      <xdr:spPr>
        <a:xfrm>
          <a:off x="49244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id="{1378719D-817F-4460-B809-A29C6837AF25}"/>
            </a:ext>
          </a:extLst>
        </xdr:cNvPr>
        <xdr:cNvSpPr/>
      </xdr:nvSpPr>
      <xdr:spPr>
        <a:xfrm>
          <a:off x="62960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id="{D9463696-151C-435B-A1E2-DA27D286030A}"/>
            </a:ext>
          </a:extLst>
        </xdr:cNvPr>
        <xdr:cNvSpPr/>
      </xdr:nvSpPr>
      <xdr:spPr>
        <a:xfrm>
          <a:off x="62960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id="{0C943159-BC13-4259-9B47-A6E44BFF87B2}"/>
            </a:ext>
          </a:extLst>
        </xdr:cNvPr>
        <xdr:cNvSpPr/>
      </xdr:nvSpPr>
      <xdr:spPr>
        <a:xfrm>
          <a:off x="77946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id="{2DB9F48A-4BCF-4ADB-ACB0-985D03C7A9BE}"/>
            </a:ext>
          </a:extLst>
        </xdr:cNvPr>
        <xdr:cNvSpPr/>
      </xdr:nvSpPr>
      <xdr:spPr>
        <a:xfrm>
          <a:off x="77946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88C4BA67-46F2-48FA-82F0-0A87C4583D36}"/>
            </a:ext>
          </a:extLst>
        </xdr:cNvPr>
        <xdr:cNvSpPr/>
      </xdr:nvSpPr>
      <xdr:spPr>
        <a:xfrm>
          <a:off x="1152525" y="4810125"/>
          <a:ext cx="382270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2F6F5D0C-A7B7-439F-A441-2D7611F60914}"/>
            </a:ext>
          </a:extLst>
        </xdr:cNvPr>
        <xdr:cNvSpPr/>
      </xdr:nvSpPr>
      <xdr:spPr>
        <a:xfrm>
          <a:off x="5222875" y="48101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D8587E0F-9C2B-4D2C-B76A-2E2F7F4F4052}"/>
            </a:ext>
          </a:extLst>
        </xdr:cNvPr>
        <xdr:cNvSpPr/>
      </xdr:nvSpPr>
      <xdr:spPr>
        <a:xfrm>
          <a:off x="5222875" y="48736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id="{F48FE366-390D-4D1A-A834-F83482832BCD}"/>
            </a:ext>
          </a:extLst>
        </xdr:cNvPr>
        <xdr:cNvSpPr txBox="1"/>
      </xdr:nvSpPr>
      <xdr:spPr>
        <a:xfrm>
          <a:off x="5280025" y="50895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新規の有形固定資産が少なく、老朽化した施設が多いため、平成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年度における有形固定資産減価償却率が上昇しており、今後は施設更新計画の見直し等、対応に努めます。</a:t>
          </a: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664CC5AF-F878-4058-9140-8033F5CD3766}"/>
            </a:ext>
          </a:extLst>
        </xdr:cNvPr>
        <xdr:cNvSpPr txBox="1"/>
      </xdr:nvSpPr>
      <xdr:spPr>
        <a:xfrm>
          <a:off x="1127125" y="4625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1A1B8072-89A4-4F5C-BB5E-B7272E84778B}"/>
            </a:ext>
          </a:extLst>
        </xdr:cNvPr>
        <xdr:cNvCxnSpPr/>
      </xdr:nvCxnSpPr>
      <xdr:spPr>
        <a:xfrm>
          <a:off x="1152525" y="68865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id="{80A9C875-EBAD-4C8A-8D47-8020DB780584}"/>
            </a:ext>
          </a:extLst>
        </xdr:cNvPr>
        <xdr:cNvSpPr txBox="1"/>
      </xdr:nvSpPr>
      <xdr:spPr>
        <a:xfrm>
          <a:off x="786781" y="67991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a:extLst>
            <a:ext uri="{FF2B5EF4-FFF2-40B4-BE49-F238E27FC236}">
              <a16:creationId xmlns:a16="http://schemas.microsoft.com/office/drawing/2014/main" id="{A500050A-A327-4986-AD3C-D48EFD474967}"/>
            </a:ext>
          </a:extLst>
        </xdr:cNvPr>
        <xdr:cNvCxnSpPr/>
      </xdr:nvCxnSpPr>
      <xdr:spPr>
        <a:xfrm>
          <a:off x="1152525" y="6590847"/>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a:extLst>
            <a:ext uri="{FF2B5EF4-FFF2-40B4-BE49-F238E27FC236}">
              <a16:creationId xmlns:a16="http://schemas.microsoft.com/office/drawing/2014/main" id="{2F733D92-979A-4269-80F9-98875D1E723A}"/>
            </a:ext>
          </a:extLst>
        </xdr:cNvPr>
        <xdr:cNvSpPr txBox="1"/>
      </xdr:nvSpPr>
      <xdr:spPr>
        <a:xfrm>
          <a:off x="786781" y="650339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a:extLst>
            <a:ext uri="{FF2B5EF4-FFF2-40B4-BE49-F238E27FC236}">
              <a16:creationId xmlns:a16="http://schemas.microsoft.com/office/drawing/2014/main" id="{D2E50B8F-DC26-4170-8FB1-606490965B03}"/>
            </a:ext>
          </a:extLst>
        </xdr:cNvPr>
        <xdr:cNvCxnSpPr/>
      </xdr:nvCxnSpPr>
      <xdr:spPr>
        <a:xfrm>
          <a:off x="1152525" y="6295118"/>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a:extLst>
            <a:ext uri="{FF2B5EF4-FFF2-40B4-BE49-F238E27FC236}">
              <a16:creationId xmlns:a16="http://schemas.microsoft.com/office/drawing/2014/main" id="{C8D7B869-865B-49D6-B39D-8952B6478688}"/>
            </a:ext>
          </a:extLst>
        </xdr:cNvPr>
        <xdr:cNvSpPr txBox="1"/>
      </xdr:nvSpPr>
      <xdr:spPr>
        <a:xfrm>
          <a:off x="786781" y="620766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a:extLst>
            <a:ext uri="{FF2B5EF4-FFF2-40B4-BE49-F238E27FC236}">
              <a16:creationId xmlns:a16="http://schemas.microsoft.com/office/drawing/2014/main" id="{718F6E8B-BF3C-44F2-AEB3-A753C4505E8D}"/>
            </a:ext>
          </a:extLst>
        </xdr:cNvPr>
        <xdr:cNvCxnSpPr/>
      </xdr:nvCxnSpPr>
      <xdr:spPr>
        <a:xfrm>
          <a:off x="1152525" y="5999389"/>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a:extLst>
            <a:ext uri="{FF2B5EF4-FFF2-40B4-BE49-F238E27FC236}">
              <a16:creationId xmlns:a16="http://schemas.microsoft.com/office/drawing/2014/main" id="{8F45487D-44A6-45DD-9DBC-57C51C80D12D}"/>
            </a:ext>
          </a:extLst>
        </xdr:cNvPr>
        <xdr:cNvSpPr txBox="1"/>
      </xdr:nvSpPr>
      <xdr:spPr>
        <a:xfrm>
          <a:off x="786781" y="59055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a:extLst>
            <a:ext uri="{FF2B5EF4-FFF2-40B4-BE49-F238E27FC236}">
              <a16:creationId xmlns:a16="http://schemas.microsoft.com/office/drawing/2014/main" id="{83A477C1-48D2-452D-AA44-92490C0E7DF4}"/>
            </a:ext>
          </a:extLst>
        </xdr:cNvPr>
        <xdr:cNvCxnSpPr/>
      </xdr:nvCxnSpPr>
      <xdr:spPr>
        <a:xfrm>
          <a:off x="1152525" y="5703661"/>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a:extLst>
            <a:ext uri="{FF2B5EF4-FFF2-40B4-BE49-F238E27FC236}">
              <a16:creationId xmlns:a16="http://schemas.microsoft.com/office/drawing/2014/main" id="{068EE235-70B0-4373-97B2-5232AE7E4558}"/>
            </a:ext>
          </a:extLst>
        </xdr:cNvPr>
        <xdr:cNvSpPr txBox="1"/>
      </xdr:nvSpPr>
      <xdr:spPr>
        <a:xfrm>
          <a:off x="786781" y="56098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a:extLst>
            <a:ext uri="{FF2B5EF4-FFF2-40B4-BE49-F238E27FC236}">
              <a16:creationId xmlns:a16="http://schemas.microsoft.com/office/drawing/2014/main" id="{3303EA80-D8D2-4DBB-A0C7-222F9FA4EDE5}"/>
            </a:ext>
          </a:extLst>
        </xdr:cNvPr>
        <xdr:cNvCxnSpPr/>
      </xdr:nvCxnSpPr>
      <xdr:spPr>
        <a:xfrm>
          <a:off x="1152525" y="5401582"/>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a:extLst>
            <a:ext uri="{FF2B5EF4-FFF2-40B4-BE49-F238E27FC236}">
              <a16:creationId xmlns:a16="http://schemas.microsoft.com/office/drawing/2014/main" id="{A395E2F8-B732-4671-B157-3DB0B07F5EB0}"/>
            </a:ext>
          </a:extLst>
        </xdr:cNvPr>
        <xdr:cNvSpPr txBox="1"/>
      </xdr:nvSpPr>
      <xdr:spPr>
        <a:xfrm>
          <a:off x="786781" y="53141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a:extLst>
            <a:ext uri="{FF2B5EF4-FFF2-40B4-BE49-F238E27FC236}">
              <a16:creationId xmlns:a16="http://schemas.microsoft.com/office/drawing/2014/main" id="{3B1CCEF4-EF2F-41CF-BCBD-9F45B7AE9EF8}"/>
            </a:ext>
          </a:extLst>
        </xdr:cNvPr>
        <xdr:cNvCxnSpPr/>
      </xdr:nvCxnSpPr>
      <xdr:spPr>
        <a:xfrm>
          <a:off x="1152525" y="5105853"/>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a:extLst>
            <a:ext uri="{FF2B5EF4-FFF2-40B4-BE49-F238E27FC236}">
              <a16:creationId xmlns:a16="http://schemas.microsoft.com/office/drawing/2014/main" id="{8B14E6B3-0547-4FC1-86FE-8FED6962924E}"/>
            </a:ext>
          </a:extLst>
        </xdr:cNvPr>
        <xdr:cNvSpPr txBox="1"/>
      </xdr:nvSpPr>
      <xdr:spPr>
        <a:xfrm>
          <a:off x="786781" y="50184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a:extLst>
            <a:ext uri="{FF2B5EF4-FFF2-40B4-BE49-F238E27FC236}">
              <a16:creationId xmlns:a16="http://schemas.microsoft.com/office/drawing/2014/main" id="{E704954A-3DB7-4CB2-A253-617BAC8BC3B2}"/>
            </a:ext>
          </a:extLst>
        </xdr:cNvPr>
        <xdr:cNvCxnSpPr/>
      </xdr:nvCxnSpPr>
      <xdr:spPr>
        <a:xfrm>
          <a:off x="1152525" y="48101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a:extLst>
            <a:ext uri="{FF2B5EF4-FFF2-40B4-BE49-F238E27FC236}">
              <a16:creationId xmlns:a16="http://schemas.microsoft.com/office/drawing/2014/main" id="{783823E4-E5EB-4F1F-A737-2A9425602D9D}"/>
            </a:ext>
          </a:extLst>
        </xdr:cNvPr>
        <xdr:cNvSpPr txBox="1"/>
      </xdr:nvSpPr>
      <xdr:spPr>
        <a:xfrm>
          <a:off x="786781" y="4722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a:extLst>
            <a:ext uri="{FF2B5EF4-FFF2-40B4-BE49-F238E27FC236}">
              <a16:creationId xmlns:a16="http://schemas.microsoft.com/office/drawing/2014/main" id="{ABB09D1E-3A58-4684-94B7-EC8313B08D5E}"/>
            </a:ext>
          </a:extLst>
        </xdr:cNvPr>
        <xdr:cNvSpPr/>
      </xdr:nvSpPr>
      <xdr:spPr>
        <a:xfrm>
          <a:off x="1152525" y="4810125"/>
          <a:ext cx="382270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84636</xdr:rowOff>
    </xdr:from>
    <xdr:to>
      <xdr:col>23</xdr:col>
      <xdr:colOff>85090</xdr:colOff>
      <xdr:row>34</xdr:row>
      <xdr:rowOff>36195</xdr:rowOff>
    </xdr:to>
    <xdr:cxnSp macro="">
      <xdr:nvCxnSpPr>
        <xdr:cNvPr id="66" name="直線コネクタ 65">
          <a:extLst>
            <a:ext uri="{FF2B5EF4-FFF2-40B4-BE49-F238E27FC236}">
              <a16:creationId xmlns:a16="http://schemas.microsoft.com/office/drawing/2014/main" id="{0E07EFA5-8EAF-4207-A32D-3A32ED43064C}"/>
            </a:ext>
          </a:extLst>
        </xdr:cNvPr>
        <xdr:cNvCxnSpPr/>
      </xdr:nvCxnSpPr>
      <xdr:spPr>
        <a:xfrm flipV="1">
          <a:off x="4300220" y="5158286"/>
          <a:ext cx="1270" cy="1272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40022</xdr:rowOff>
    </xdr:from>
    <xdr:ext cx="405111" cy="259045"/>
    <xdr:sp macro="" textlink="">
      <xdr:nvSpPr>
        <xdr:cNvPr id="67" name="有形固定資産減価償却率最小値テキスト">
          <a:extLst>
            <a:ext uri="{FF2B5EF4-FFF2-40B4-BE49-F238E27FC236}">
              <a16:creationId xmlns:a16="http://schemas.microsoft.com/office/drawing/2014/main" id="{70B8A746-198D-4A41-A672-2F30CE67600D}"/>
            </a:ext>
          </a:extLst>
        </xdr:cNvPr>
        <xdr:cNvSpPr txBox="1"/>
      </xdr:nvSpPr>
      <xdr:spPr>
        <a:xfrm>
          <a:off x="4352925" y="6434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36195</xdr:rowOff>
    </xdr:from>
    <xdr:to>
      <xdr:col>23</xdr:col>
      <xdr:colOff>174625</xdr:colOff>
      <xdr:row>34</xdr:row>
      <xdr:rowOff>36195</xdr:rowOff>
    </xdr:to>
    <xdr:cxnSp macro="">
      <xdr:nvCxnSpPr>
        <xdr:cNvPr id="68" name="直線コネクタ 67">
          <a:extLst>
            <a:ext uri="{FF2B5EF4-FFF2-40B4-BE49-F238E27FC236}">
              <a16:creationId xmlns:a16="http://schemas.microsoft.com/office/drawing/2014/main" id="{195F1A50-85EE-40AA-806C-712E5AF7B184}"/>
            </a:ext>
          </a:extLst>
        </xdr:cNvPr>
        <xdr:cNvCxnSpPr/>
      </xdr:nvCxnSpPr>
      <xdr:spPr>
        <a:xfrm>
          <a:off x="4213225" y="6430645"/>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31313</xdr:rowOff>
    </xdr:from>
    <xdr:ext cx="405111" cy="259045"/>
    <xdr:sp macro="" textlink="">
      <xdr:nvSpPr>
        <xdr:cNvPr id="69" name="有形固定資産減価償却率最大値テキスト">
          <a:extLst>
            <a:ext uri="{FF2B5EF4-FFF2-40B4-BE49-F238E27FC236}">
              <a16:creationId xmlns:a16="http://schemas.microsoft.com/office/drawing/2014/main" id="{61FB2FF7-6811-45C3-BB2F-F9F244B5E142}"/>
            </a:ext>
          </a:extLst>
        </xdr:cNvPr>
        <xdr:cNvSpPr txBox="1"/>
      </xdr:nvSpPr>
      <xdr:spPr>
        <a:xfrm>
          <a:off x="4352925" y="4939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84636</xdr:rowOff>
    </xdr:from>
    <xdr:to>
      <xdr:col>23</xdr:col>
      <xdr:colOff>174625</xdr:colOff>
      <xdr:row>26</xdr:row>
      <xdr:rowOff>84636</xdr:rowOff>
    </xdr:to>
    <xdr:cxnSp macro="">
      <xdr:nvCxnSpPr>
        <xdr:cNvPr id="70" name="直線コネクタ 69">
          <a:extLst>
            <a:ext uri="{FF2B5EF4-FFF2-40B4-BE49-F238E27FC236}">
              <a16:creationId xmlns:a16="http://schemas.microsoft.com/office/drawing/2014/main" id="{870FD8D7-0521-44AC-980E-4ADA6CF02F9B}"/>
            </a:ext>
          </a:extLst>
        </xdr:cNvPr>
        <xdr:cNvCxnSpPr/>
      </xdr:nvCxnSpPr>
      <xdr:spPr>
        <a:xfrm>
          <a:off x="4213225" y="5158286"/>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112956</xdr:rowOff>
    </xdr:from>
    <xdr:ext cx="405111" cy="259045"/>
    <xdr:sp macro="" textlink="">
      <xdr:nvSpPr>
        <xdr:cNvPr id="71" name="有形固定資産減価償却率平均値テキスト">
          <a:extLst>
            <a:ext uri="{FF2B5EF4-FFF2-40B4-BE49-F238E27FC236}">
              <a16:creationId xmlns:a16="http://schemas.microsoft.com/office/drawing/2014/main" id="{C7A66009-39A9-4738-B980-FBD911A98CD1}"/>
            </a:ext>
          </a:extLst>
        </xdr:cNvPr>
        <xdr:cNvSpPr txBox="1"/>
      </xdr:nvSpPr>
      <xdr:spPr>
        <a:xfrm>
          <a:off x="4352925" y="55168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90079</xdr:rowOff>
    </xdr:from>
    <xdr:to>
      <xdr:col>23</xdr:col>
      <xdr:colOff>136525</xdr:colOff>
      <xdr:row>30</xdr:row>
      <xdr:rowOff>20229</xdr:rowOff>
    </xdr:to>
    <xdr:sp macro="" textlink="">
      <xdr:nvSpPr>
        <xdr:cNvPr id="72" name="フローチャート: 判断 71">
          <a:extLst>
            <a:ext uri="{FF2B5EF4-FFF2-40B4-BE49-F238E27FC236}">
              <a16:creationId xmlns:a16="http://schemas.microsoft.com/office/drawing/2014/main" id="{A8AF7646-95F8-4114-8B59-6773D28AE8D2}"/>
            </a:ext>
          </a:extLst>
        </xdr:cNvPr>
        <xdr:cNvSpPr/>
      </xdr:nvSpPr>
      <xdr:spPr>
        <a:xfrm>
          <a:off x="4251325" y="565902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105501</xdr:rowOff>
    </xdr:from>
    <xdr:to>
      <xdr:col>19</xdr:col>
      <xdr:colOff>187325</xdr:colOff>
      <xdr:row>30</xdr:row>
      <xdr:rowOff>35651</xdr:rowOff>
    </xdr:to>
    <xdr:sp macro="" textlink="">
      <xdr:nvSpPr>
        <xdr:cNvPr id="73" name="フローチャート: 判断 72">
          <a:extLst>
            <a:ext uri="{FF2B5EF4-FFF2-40B4-BE49-F238E27FC236}">
              <a16:creationId xmlns:a16="http://schemas.microsoft.com/office/drawing/2014/main" id="{7F75CE85-4346-4573-95C3-DCE9ED8D6CBF}"/>
            </a:ext>
          </a:extLst>
        </xdr:cNvPr>
        <xdr:cNvSpPr/>
      </xdr:nvSpPr>
      <xdr:spPr>
        <a:xfrm>
          <a:off x="3616325" y="567445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71574</xdr:rowOff>
    </xdr:from>
    <xdr:to>
      <xdr:col>15</xdr:col>
      <xdr:colOff>187325</xdr:colOff>
      <xdr:row>30</xdr:row>
      <xdr:rowOff>1724</xdr:rowOff>
    </xdr:to>
    <xdr:sp macro="" textlink="">
      <xdr:nvSpPr>
        <xdr:cNvPr id="74" name="フローチャート: 判断 73">
          <a:extLst>
            <a:ext uri="{FF2B5EF4-FFF2-40B4-BE49-F238E27FC236}">
              <a16:creationId xmlns:a16="http://schemas.microsoft.com/office/drawing/2014/main" id="{4AC7B38E-498E-463E-8526-F0A087C37DA5}"/>
            </a:ext>
          </a:extLst>
        </xdr:cNvPr>
        <xdr:cNvSpPr/>
      </xdr:nvSpPr>
      <xdr:spPr>
        <a:xfrm>
          <a:off x="2930525" y="564052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11158</xdr:rowOff>
    </xdr:from>
    <xdr:to>
      <xdr:col>11</xdr:col>
      <xdr:colOff>187325</xdr:colOff>
      <xdr:row>30</xdr:row>
      <xdr:rowOff>112758</xdr:rowOff>
    </xdr:to>
    <xdr:sp macro="" textlink="">
      <xdr:nvSpPr>
        <xdr:cNvPr id="75" name="フローチャート: 判断 74">
          <a:extLst>
            <a:ext uri="{FF2B5EF4-FFF2-40B4-BE49-F238E27FC236}">
              <a16:creationId xmlns:a16="http://schemas.microsoft.com/office/drawing/2014/main" id="{E615617D-4200-44F4-8E4C-F8E1C0D425BC}"/>
            </a:ext>
          </a:extLst>
        </xdr:cNvPr>
        <xdr:cNvSpPr/>
      </xdr:nvSpPr>
      <xdr:spPr>
        <a:xfrm>
          <a:off x="2244725" y="574520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7F348D67-9D9B-4AA5-9DBA-D814AF84820F}"/>
            </a:ext>
          </a:extLst>
        </xdr:cNvPr>
        <xdr:cNvSpPr txBox="1"/>
      </xdr:nvSpPr>
      <xdr:spPr>
        <a:xfrm>
          <a:off x="41433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8DC320FF-1EDD-4364-AB88-CE933E2E41B9}"/>
            </a:ext>
          </a:extLst>
        </xdr:cNvPr>
        <xdr:cNvSpPr txBox="1"/>
      </xdr:nvSpPr>
      <xdr:spPr>
        <a:xfrm>
          <a:off x="35083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2030F988-47AD-476F-BDCE-C4565772FC61}"/>
            </a:ext>
          </a:extLst>
        </xdr:cNvPr>
        <xdr:cNvSpPr txBox="1"/>
      </xdr:nvSpPr>
      <xdr:spPr>
        <a:xfrm>
          <a:off x="28225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8DAE6847-8D39-43AB-81CC-C637F7514DA3}"/>
            </a:ext>
          </a:extLst>
        </xdr:cNvPr>
        <xdr:cNvSpPr txBox="1"/>
      </xdr:nvSpPr>
      <xdr:spPr>
        <a:xfrm>
          <a:off x="21367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A1704544-16A2-49EC-A530-61ED12D8BDB2}"/>
            </a:ext>
          </a:extLst>
        </xdr:cNvPr>
        <xdr:cNvSpPr txBox="1"/>
      </xdr:nvSpPr>
      <xdr:spPr>
        <a:xfrm>
          <a:off x="14509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11158</xdr:rowOff>
    </xdr:from>
    <xdr:to>
      <xdr:col>23</xdr:col>
      <xdr:colOff>136525</xdr:colOff>
      <xdr:row>30</xdr:row>
      <xdr:rowOff>112758</xdr:rowOff>
    </xdr:to>
    <xdr:sp macro="" textlink="">
      <xdr:nvSpPr>
        <xdr:cNvPr id="81" name="楕円 80">
          <a:extLst>
            <a:ext uri="{FF2B5EF4-FFF2-40B4-BE49-F238E27FC236}">
              <a16:creationId xmlns:a16="http://schemas.microsoft.com/office/drawing/2014/main" id="{45464FE6-642A-4537-A4A4-EFCDB588CB5B}"/>
            </a:ext>
          </a:extLst>
        </xdr:cNvPr>
        <xdr:cNvSpPr/>
      </xdr:nvSpPr>
      <xdr:spPr>
        <a:xfrm>
          <a:off x="4251325" y="574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161035</xdr:rowOff>
    </xdr:from>
    <xdr:ext cx="405111" cy="259045"/>
    <xdr:sp macro="" textlink="">
      <xdr:nvSpPr>
        <xdr:cNvPr id="82" name="有形固定資産減価償却率該当値テキスト">
          <a:extLst>
            <a:ext uri="{FF2B5EF4-FFF2-40B4-BE49-F238E27FC236}">
              <a16:creationId xmlns:a16="http://schemas.microsoft.com/office/drawing/2014/main" id="{660DC9CB-CE3E-4BF5-8DF6-1BAEDEE5BC04}"/>
            </a:ext>
          </a:extLst>
        </xdr:cNvPr>
        <xdr:cNvSpPr txBox="1"/>
      </xdr:nvSpPr>
      <xdr:spPr>
        <a:xfrm>
          <a:off x="4352925" y="5729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45085</xdr:rowOff>
    </xdr:from>
    <xdr:to>
      <xdr:col>19</xdr:col>
      <xdr:colOff>187325</xdr:colOff>
      <xdr:row>30</xdr:row>
      <xdr:rowOff>146685</xdr:rowOff>
    </xdr:to>
    <xdr:sp macro="" textlink="">
      <xdr:nvSpPr>
        <xdr:cNvPr id="83" name="楕円 82">
          <a:extLst>
            <a:ext uri="{FF2B5EF4-FFF2-40B4-BE49-F238E27FC236}">
              <a16:creationId xmlns:a16="http://schemas.microsoft.com/office/drawing/2014/main" id="{FF793679-B317-4263-98ED-60DE5400AC82}"/>
            </a:ext>
          </a:extLst>
        </xdr:cNvPr>
        <xdr:cNvSpPr/>
      </xdr:nvSpPr>
      <xdr:spPr>
        <a:xfrm>
          <a:off x="3616325" y="577913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61958</xdr:rowOff>
    </xdr:from>
    <xdr:to>
      <xdr:col>23</xdr:col>
      <xdr:colOff>85725</xdr:colOff>
      <xdr:row>30</xdr:row>
      <xdr:rowOff>95885</xdr:rowOff>
    </xdr:to>
    <xdr:cxnSp macro="">
      <xdr:nvCxnSpPr>
        <xdr:cNvPr id="84" name="直線コネクタ 83">
          <a:extLst>
            <a:ext uri="{FF2B5EF4-FFF2-40B4-BE49-F238E27FC236}">
              <a16:creationId xmlns:a16="http://schemas.microsoft.com/office/drawing/2014/main" id="{C40C25D9-6D51-4876-A02E-2F4D176D8805}"/>
            </a:ext>
          </a:extLst>
        </xdr:cNvPr>
        <xdr:cNvCxnSpPr/>
      </xdr:nvCxnSpPr>
      <xdr:spPr>
        <a:xfrm flipV="1">
          <a:off x="3667125" y="5796008"/>
          <a:ext cx="635000" cy="3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82641</xdr:rowOff>
    </xdr:from>
    <xdr:to>
      <xdr:col>15</xdr:col>
      <xdr:colOff>187325</xdr:colOff>
      <xdr:row>29</xdr:row>
      <xdr:rowOff>12791</xdr:rowOff>
    </xdr:to>
    <xdr:sp macro="" textlink="">
      <xdr:nvSpPr>
        <xdr:cNvPr id="85" name="楕円 84">
          <a:extLst>
            <a:ext uri="{FF2B5EF4-FFF2-40B4-BE49-F238E27FC236}">
              <a16:creationId xmlns:a16="http://schemas.microsoft.com/office/drawing/2014/main" id="{7827929F-19A4-429A-A194-66A45D453A3A}"/>
            </a:ext>
          </a:extLst>
        </xdr:cNvPr>
        <xdr:cNvSpPr/>
      </xdr:nvSpPr>
      <xdr:spPr>
        <a:xfrm>
          <a:off x="2930525" y="548649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133441</xdr:rowOff>
    </xdr:from>
    <xdr:to>
      <xdr:col>19</xdr:col>
      <xdr:colOff>136525</xdr:colOff>
      <xdr:row>30</xdr:row>
      <xdr:rowOff>95885</xdr:rowOff>
    </xdr:to>
    <xdr:cxnSp macro="">
      <xdr:nvCxnSpPr>
        <xdr:cNvPr id="86" name="直線コネクタ 85">
          <a:extLst>
            <a:ext uri="{FF2B5EF4-FFF2-40B4-BE49-F238E27FC236}">
              <a16:creationId xmlns:a16="http://schemas.microsoft.com/office/drawing/2014/main" id="{EFFFBF2B-3F8B-40FD-97FA-F372A77A5F24}"/>
            </a:ext>
          </a:extLst>
        </xdr:cNvPr>
        <xdr:cNvCxnSpPr/>
      </xdr:nvCxnSpPr>
      <xdr:spPr>
        <a:xfrm>
          <a:off x="2981325" y="5537291"/>
          <a:ext cx="685800" cy="292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26579</xdr:rowOff>
    </xdr:from>
    <xdr:to>
      <xdr:col>11</xdr:col>
      <xdr:colOff>187325</xdr:colOff>
      <xdr:row>30</xdr:row>
      <xdr:rowOff>128179</xdr:rowOff>
    </xdr:to>
    <xdr:sp macro="" textlink="">
      <xdr:nvSpPr>
        <xdr:cNvPr id="87" name="楕円 86">
          <a:extLst>
            <a:ext uri="{FF2B5EF4-FFF2-40B4-BE49-F238E27FC236}">
              <a16:creationId xmlns:a16="http://schemas.microsoft.com/office/drawing/2014/main" id="{5BCCE9C6-B3BC-491D-8CB6-DEB50FF59041}"/>
            </a:ext>
          </a:extLst>
        </xdr:cNvPr>
        <xdr:cNvSpPr/>
      </xdr:nvSpPr>
      <xdr:spPr>
        <a:xfrm>
          <a:off x="2244725" y="576062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133441</xdr:rowOff>
    </xdr:from>
    <xdr:to>
      <xdr:col>15</xdr:col>
      <xdr:colOff>136525</xdr:colOff>
      <xdr:row>30</xdr:row>
      <xdr:rowOff>77379</xdr:rowOff>
    </xdr:to>
    <xdr:cxnSp macro="">
      <xdr:nvCxnSpPr>
        <xdr:cNvPr id="88" name="直線コネクタ 87">
          <a:extLst>
            <a:ext uri="{FF2B5EF4-FFF2-40B4-BE49-F238E27FC236}">
              <a16:creationId xmlns:a16="http://schemas.microsoft.com/office/drawing/2014/main" id="{1D88B20B-8C99-4185-B575-97DA77320126}"/>
            </a:ext>
          </a:extLst>
        </xdr:cNvPr>
        <xdr:cNvCxnSpPr/>
      </xdr:nvCxnSpPr>
      <xdr:spPr>
        <a:xfrm flipV="1">
          <a:off x="2295525" y="5537291"/>
          <a:ext cx="685800" cy="274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52178</xdr:rowOff>
    </xdr:from>
    <xdr:ext cx="405111" cy="259045"/>
    <xdr:sp macro="" textlink="">
      <xdr:nvSpPr>
        <xdr:cNvPr id="89" name="n_1aveValue有形固定資産減価償却率">
          <a:extLst>
            <a:ext uri="{FF2B5EF4-FFF2-40B4-BE49-F238E27FC236}">
              <a16:creationId xmlns:a16="http://schemas.microsoft.com/office/drawing/2014/main" id="{65389100-921D-4C55-B1FF-1BD07A556EC3}"/>
            </a:ext>
          </a:extLst>
        </xdr:cNvPr>
        <xdr:cNvSpPr txBox="1"/>
      </xdr:nvSpPr>
      <xdr:spPr>
        <a:xfrm>
          <a:off x="3470919" y="5456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164301</xdr:rowOff>
    </xdr:from>
    <xdr:ext cx="405111" cy="259045"/>
    <xdr:sp macro="" textlink="">
      <xdr:nvSpPr>
        <xdr:cNvPr id="90" name="n_2aveValue有形固定資産減価償却率">
          <a:extLst>
            <a:ext uri="{FF2B5EF4-FFF2-40B4-BE49-F238E27FC236}">
              <a16:creationId xmlns:a16="http://schemas.microsoft.com/office/drawing/2014/main" id="{321E7CEB-59F6-4E18-97A7-4B80A7C483D0}"/>
            </a:ext>
          </a:extLst>
        </xdr:cNvPr>
        <xdr:cNvSpPr txBox="1"/>
      </xdr:nvSpPr>
      <xdr:spPr>
        <a:xfrm>
          <a:off x="2797819" y="5733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129285</xdr:rowOff>
    </xdr:from>
    <xdr:ext cx="405111" cy="259045"/>
    <xdr:sp macro="" textlink="">
      <xdr:nvSpPr>
        <xdr:cNvPr id="91" name="n_3aveValue有形固定資産減価償却率">
          <a:extLst>
            <a:ext uri="{FF2B5EF4-FFF2-40B4-BE49-F238E27FC236}">
              <a16:creationId xmlns:a16="http://schemas.microsoft.com/office/drawing/2014/main" id="{08644D11-3E3B-4CAF-BAC9-A1971BFED8A7}"/>
            </a:ext>
          </a:extLst>
        </xdr:cNvPr>
        <xdr:cNvSpPr txBox="1"/>
      </xdr:nvSpPr>
      <xdr:spPr>
        <a:xfrm>
          <a:off x="2112019" y="5533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137812</xdr:rowOff>
    </xdr:from>
    <xdr:ext cx="405111" cy="259045"/>
    <xdr:sp macro="" textlink="">
      <xdr:nvSpPr>
        <xdr:cNvPr id="92" name="n_1mainValue有形固定資産減価償却率">
          <a:extLst>
            <a:ext uri="{FF2B5EF4-FFF2-40B4-BE49-F238E27FC236}">
              <a16:creationId xmlns:a16="http://schemas.microsoft.com/office/drawing/2014/main" id="{399B3DB9-BC59-4F81-9852-0C2697BB486B}"/>
            </a:ext>
          </a:extLst>
        </xdr:cNvPr>
        <xdr:cNvSpPr txBox="1"/>
      </xdr:nvSpPr>
      <xdr:spPr>
        <a:xfrm>
          <a:off x="3470919" y="5871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29318</xdr:rowOff>
    </xdr:from>
    <xdr:ext cx="405111" cy="259045"/>
    <xdr:sp macro="" textlink="">
      <xdr:nvSpPr>
        <xdr:cNvPr id="93" name="n_2mainValue有形固定資産減価償却率">
          <a:extLst>
            <a:ext uri="{FF2B5EF4-FFF2-40B4-BE49-F238E27FC236}">
              <a16:creationId xmlns:a16="http://schemas.microsoft.com/office/drawing/2014/main" id="{2E07F1E5-85D2-4703-B91D-AF7639F73BD9}"/>
            </a:ext>
          </a:extLst>
        </xdr:cNvPr>
        <xdr:cNvSpPr txBox="1"/>
      </xdr:nvSpPr>
      <xdr:spPr>
        <a:xfrm>
          <a:off x="2797819" y="52680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119306</xdr:rowOff>
    </xdr:from>
    <xdr:ext cx="405111" cy="259045"/>
    <xdr:sp macro="" textlink="">
      <xdr:nvSpPr>
        <xdr:cNvPr id="94" name="n_3mainValue有形固定資産減価償却率">
          <a:extLst>
            <a:ext uri="{FF2B5EF4-FFF2-40B4-BE49-F238E27FC236}">
              <a16:creationId xmlns:a16="http://schemas.microsoft.com/office/drawing/2014/main" id="{D2054969-3510-4C01-B603-BADB6D9AB254}"/>
            </a:ext>
          </a:extLst>
        </xdr:cNvPr>
        <xdr:cNvSpPr txBox="1"/>
      </xdr:nvSpPr>
      <xdr:spPr>
        <a:xfrm>
          <a:off x="2112019" y="58533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a:extLst>
            <a:ext uri="{FF2B5EF4-FFF2-40B4-BE49-F238E27FC236}">
              <a16:creationId xmlns:a16="http://schemas.microsoft.com/office/drawing/2014/main" id="{207EAF3E-71D5-43F7-A574-AA7FA169A627}"/>
            </a:ext>
          </a:extLst>
        </xdr:cNvPr>
        <xdr:cNvSpPr/>
      </xdr:nvSpPr>
      <xdr:spPr>
        <a:xfrm>
          <a:off x="10194925" y="4143375"/>
          <a:ext cx="380365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a:extLst>
            <a:ext uri="{FF2B5EF4-FFF2-40B4-BE49-F238E27FC236}">
              <a16:creationId xmlns:a16="http://schemas.microsoft.com/office/drawing/2014/main" id="{43AF3CAD-DC08-4934-B434-32CD89667CFF}"/>
            </a:ext>
          </a:extLst>
        </xdr:cNvPr>
        <xdr:cNvSpPr/>
      </xdr:nvSpPr>
      <xdr:spPr>
        <a:xfrm>
          <a:off x="11150868" y="4494467"/>
          <a:ext cx="939264"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7" name="正方形/長方形 96">
          <a:extLst>
            <a:ext uri="{FF2B5EF4-FFF2-40B4-BE49-F238E27FC236}">
              <a16:creationId xmlns:a16="http://schemas.microsoft.com/office/drawing/2014/main" id="{65450972-A93E-4AB6-A5B1-500B44EE4849}"/>
            </a:ext>
          </a:extLst>
        </xdr:cNvPr>
        <xdr:cNvSpPr/>
      </xdr:nvSpPr>
      <xdr:spPr>
        <a:xfrm>
          <a:off x="12443365" y="4477796"/>
          <a:ext cx="862519"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[ 899.5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a:extLst>
            <a:ext uri="{FF2B5EF4-FFF2-40B4-BE49-F238E27FC236}">
              <a16:creationId xmlns:a16="http://schemas.microsoft.com/office/drawing/2014/main" id="{2CB55F04-1E05-4416-AC5D-5001AC746478}"/>
            </a:ext>
          </a:extLst>
        </xdr:cNvPr>
        <xdr:cNvSpPr/>
      </xdr:nvSpPr>
      <xdr:spPr>
        <a:xfrm>
          <a:off x="139668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a:extLst>
            <a:ext uri="{FF2B5EF4-FFF2-40B4-BE49-F238E27FC236}">
              <a16:creationId xmlns:a16="http://schemas.microsoft.com/office/drawing/2014/main" id="{9FE8A106-4CF7-4C38-B40B-719428EC107A}"/>
            </a:ext>
          </a:extLst>
        </xdr:cNvPr>
        <xdr:cNvSpPr/>
      </xdr:nvSpPr>
      <xdr:spPr>
        <a:xfrm>
          <a:off x="139668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a:extLst>
            <a:ext uri="{FF2B5EF4-FFF2-40B4-BE49-F238E27FC236}">
              <a16:creationId xmlns:a16="http://schemas.microsoft.com/office/drawing/2014/main" id="{017B8188-AA28-424A-95AD-23751394C093}"/>
            </a:ext>
          </a:extLst>
        </xdr:cNvPr>
        <xdr:cNvSpPr/>
      </xdr:nvSpPr>
      <xdr:spPr>
        <a:xfrm>
          <a:off x="153384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a:extLst>
            <a:ext uri="{FF2B5EF4-FFF2-40B4-BE49-F238E27FC236}">
              <a16:creationId xmlns:a16="http://schemas.microsoft.com/office/drawing/2014/main" id="{C9091F7A-3A28-4C85-9965-37266A4E434A}"/>
            </a:ext>
          </a:extLst>
        </xdr:cNvPr>
        <xdr:cNvSpPr/>
      </xdr:nvSpPr>
      <xdr:spPr>
        <a:xfrm>
          <a:off x="153384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a:extLst>
            <a:ext uri="{FF2B5EF4-FFF2-40B4-BE49-F238E27FC236}">
              <a16:creationId xmlns:a16="http://schemas.microsoft.com/office/drawing/2014/main" id="{C388F3E6-188A-4C23-A511-2814AC50E1E0}"/>
            </a:ext>
          </a:extLst>
        </xdr:cNvPr>
        <xdr:cNvSpPr/>
      </xdr:nvSpPr>
      <xdr:spPr>
        <a:xfrm>
          <a:off x="1681797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a:extLst>
            <a:ext uri="{FF2B5EF4-FFF2-40B4-BE49-F238E27FC236}">
              <a16:creationId xmlns:a16="http://schemas.microsoft.com/office/drawing/2014/main" id="{0ABF444A-322A-4AB8-A631-388E711D2AAA}"/>
            </a:ext>
          </a:extLst>
        </xdr:cNvPr>
        <xdr:cNvSpPr/>
      </xdr:nvSpPr>
      <xdr:spPr>
        <a:xfrm>
          <a:off x="1681797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a:extLst>
            <a:ext uri="{FF2B5EF4-FFF2-40B4-BE49-F238E27FC236}">
              <a16:creationId xmlns:a16="http://schemas.microsoft.com/office/drawing/2014/main" id="{47C6FBB3-1C52-4874-86B5-EA14932040D3}"/>
            </a:ext>
          </a:extLst>
        </xdr:cNvPr>
        <xdr:cNvSpPr/>
      </xdr:nvSpPr>
      <xdr:spPr>
        <a:xfrm>
          <a:off x="10194925" y="4810125"/>
          <a:ext cx="380365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a:extLst>
            <a:ext uri="{FF2B5EF4-FFF2-40B4-BE49-F238E27FC236}">
              <a16:creationId xmlns:a16="http://schemas.microsoft.com/office/drawing/2014/main" id="{A77AF258-95F0-4420-8468-A5A9EA0A0C0B}"/>
            </a:ext>
          </a:extLst>
        </xdr:cNvPr>
        <xdr:cNvSpPr/>
      </xdr:nvSpPr>
      <xdr:spPr>
        <a:xfrm>
          <a:off x="14246225" y="48101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a:extLst>
            <a:ext uri="{FF2B5EF4-FFF2-40B4-BE49-F238E27FC236}">
              <a16:creationId xmlns:a16="http://schemas.microsoft.com/office/drawing/2014/main" id="{23E1C11E-6682-4DAB-938E-CE0D3C54CE36}"/>
            </a:ext>
          </a:extLst>
        </xdr:cNvPr>
        <xdr:cNvSpPr/>
      </xdr:nvSpPr>
      <xdr:spPr>
        <a:xfrm>
          <a:off x="14246225" y="48736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a:extLst>
            <a:ext uri="{FF2B5EF4-FFF2-40B4-BE49-F238E27FC236}">
              <a16:creationId xmlns:a16="http://schemas.microsoft.com/office/drawing/2014/main" id="{ABE19EC3-1E5C-4291-989D-51CE550F8F5E}"/>
            </a:ext>
          </a:extLst>
        </xdr:cNvPr>
        <xdr:cNvSpPr txBox="1"/>
      </xdr:nvSpPr>
      <xdr:spPr>
        <a:xfrm>
          <a:off x="14322425" y="50895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債務償還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比率</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については、類似団体を上回っています。</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今後についても、新たなまちづくりに向けた整備、老朽化したインフラ設備の改修・改築などによる将来負担額の増加等が見込まれますが</a:t>
          </a:r>
          <a:r>
            <a:rPr kumimoji="1"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時間軸を主においた事業以外は、緊急性や住民ニーズを的確に把握した事業に厳選し、急激な増加とならないよう努めます。</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8" name="テキスト ボックス 107">
          <a:extLst>
            <a:ext uri="{FF2B5EF4-FFF2-40B4-BE49-F238E27FC236}">
              <a16:creationId xmlns:a16="http://schemas.microsoft.com/office/drawing/2014/main" id="{CB363AA0-B368-41AD-9EE1-8945F27EBDE2}"/>
            </a:ext>
          </a:extLst>
        </xdr:cNvPr>
        <xdr:cNvSpPr txBox="1"/>
      </xdr:nvSpPr>
      <xdr:spPr>
        <a:xfrm>
          <a:off x="10156825" y="4625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a:extLst>
            <a:ext uri="{FF2B5EF4-FFF2-40B4-BE49-F238E27FC236}">
              <a16:creationId xmlns:a16="http://schemas.microsoft.com/office/drawing/2014/main" id="{E89CEDC5-5D7F-41F7-8066-4C332BEC6E83}"/>
            </a:ext>
          </a:extLst>
        </xdr:cNvPr>
        <xdr:cNvCxnSpPr/>
      </xdr:nvCxnSpPr>
      <xdr:spPr>
        <a:xfrm>
          <a:off x="10194925" y="68865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0" name="直線コネクタ 109">
          <a:extLst>
            <a:ext uri="{FF2B5EF4-FFF2-40B4-BE49-F238E27FC236}">
              <a16:creationId xmlns:a16="http://schemas.microsoft.com/office/drawing/2014/main" id="{FC0FB2ED-F6B7-42C7-8353-3A934329FE96}"/>
            </a:ext>
          </a:extLst>
        </xdr:cNvPr>
        <xdr:cNvCxnSpPr/>
      </xdr:nvCxnSpPr>
      <xdr:spPr>
        <a:xfrm>
          <a:off x="10194925" y="6545792"/>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1" name="テキスト ボックス 110">
          <a:extLst>
            <a:ext uri="{FF2B5EF4-FFF2-40B4-BE49-F238E27FC236}">
              <a16:creationId xmlns:a16="http://schemas.microsoft.com/office/drawing/2014/main" id="{699AF4D4-01DE-4995-AE84-7424CB0B8089}"/>
            </a:ext>
          </a:extLst>
        </xdr:cNvPr>
        <xdr:cNvSpPr txBox="1"/>
      </xdr:nvSpPr>
      <xdr:spPr>
        <a:xfrm>
          <a:off x="9861428" y="645199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2" name="直線コネクタ 111">
          <a:extLst>
            <a:ext uri="{FF2B5EF4-FFF2-40B4-BE49-F238E27FC236}">
              <a16:creationId xmlns:a16="http://schemas.microsoft.com/office/drawing/2014/main" id="{4532270F-157A-456C-B397-2ADD545CA250}"/>
            </a:ext>
          </a:extLst>
        </xdr:cNvPr>
        <xdr:cNvCxnSpPr/>
      </xdr:nvCxnSpPr>
      <xdr:spPr>
        <a:xfrm>
          <a:off x="10194925" y="6198658"/>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3" name="テキスト ボックス 112">
          <a:extLst>
            <a:ext uri="{FF2B5EF4-FFF2-40B4-BE49-F238E27FC236}">
              <a16:creationId xmlns:a16="http://schemas.microsoft.com/office/drawing/2014/main" id="{315AF00B-61BD-4BA4-906A-93A254CB579F}"/>
            </a:ext>
          </a:extLst>
        </xdr:cNvPr>
        <xdr:cNvSpPr txBox="1"/>
      </xdr:nvSpPr>
      <xdr:spPr>
        <a:xfrm>
          <a:off x="9758836" y="610485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4" name="直線コネクタ 113">
          <a:extLst>
            <a:ext uri="{FF2B5EF4-FFF2-40B4-BE49-F238E27FC236}">
              <a16:creationId xmlns:a16="http://schemas.microsoft.com/office/drawing/2014/main" id="{A613E243-F36B-4114-99D8-7148556AA9DB}"/>
            </a:ext>
          </a:extLst>
        </xdr:cNvPr>
        <xdr:cNvCxnSpPr/>
      </xdr:nvCxnSpPr>
      <xdr:spPr>
        <a:xfrm>
          <a:off x="10194925" y="58515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5" name="テキスト ボックス 114">
          <a:extLst>
            <a:ext uri="{FF2B5EF4-FFF2-40B4-BE49-F238E27FC236}">
              <a16:creationId xmlns:a16="http://schemas.microsoft.com/office/drawing/2014/main" id="{E60CAA5E-91A6-43FD-BEFC-ECE15BDD03A4}"/>
            </a:ext>
          </a:extLst>
        </xdr:cNvPr>
        <xdr:cNvSpPr txBox="1"/>
      </xdr:nvSpPr>
      <xdr:spPr>
        <a:xfrm>
          <a:off x="9758836" y="57577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6" name="直線コネクタ 115">
          <a:extLst>
            <a:ext uri="{FF2B5EF4-FFF2-40B4-BE49-F238E27FC236}">
              <a16:creationId xmlns:a16="http://schemas.microsoft.com/office/drawing/2014/main" id="{9870C38B-7240-4B5E-914A-2E626FF2C223}"/>
            </a:ext>
          </a:extLst>
        </xdr:cNvPr>
        <xdr:cNvCxnSpPr/>
      </xdr:nvCxnSpPr>
      <xdr:spPr>
        <a:xfrm>
          <a:off x="10194925" y="5504392"/>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7" name="テキスト ボックス 116">
          <a:extLst>
            <a:ext uri="{FF2B5EF4-FFF2-40B4-BE49-F238E27FC236}">
              <a16:creationId xmlns:a16="http://schemas.microsoft.com/office/drawing/2014/main" id="{B73298B4-23E8-42D0-A00F-4B928385871D}"/>
            </a:ext>
          </a:extLst>
        </xdr:cNvPr>
        <xdr:cNvSpPr txBox="1"/>
      </xdr:nvSpPr>
      <xdr:spPr>
        <a:xfrm>
          <a:off x="9758836" y="541059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8" name="直線コネクタ 117">
          <a:extLst>
            <a:ext uri="{FF2B5EF4-FFF2-40B4-BE49-F238E27FC236}">
              <a16:creationId xmlns:a16="http://schemas.microsoft.com/office/drawing/2014/main" id="{CBD8C4DF-1C87-40FD-9ADC-32DDD446FAED}"/>
            </a:ext>
          </a:extLst>
        </xdr:cNvPr>
        <xdr:cNvCxnSpPr/>
      </xdr:nvCxnSpPr>
      <xdr:spPr>
        <a:xfrm>
          <a:off x="10194925" y="5157258"/>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9" name="テキスト ボックス 118">
          <a:extLst>
            <a:ext uri="{FF2B5EF4-FFF2-40B4-BE49-F238E27FC236}">
              <a16:creationId xmlns:a16="http://schemas.microsoft.com/office/drawing/2014/main" id="{3C0AA536-12CE-496D-B1E8-40E8BD6067DF}"/>
            </a:ext>
          </a:extLst>
        </xdr:cNvPr>
        <xdr:cNvSpPr txBox="1"/>
      </xdr:nvSpPr>
      <xdr:spPr>
        <a:xfrm>
          <a:off x="9705751" y="506980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0" name="直線コネクタ 119">
          <a:extLst>
            <a:ext uri="{FF2B5EF4-FFF2-40B4-BE49-F238E27FC236}">
              <a16:creationId xmlns:a16="http://schemas.microsoft.com/office/drawing/2014/main" id="{B9656A26-09C9-43A3-AD2E-777257D48E43}"/>
            </a:ext>
          </a:extLst>
        </xdr:cNvPr>
        <xdr:cNvCxnSpPr/>
      </xdr:nvCxnSpPr>
      <xdr:spPr>
        <a:xfrm>
          <a:off x="10194925" y="48101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1" name="テキスト ボックス 120">
          <a:extLst>
            <a:ext uri="{FF2B5EF4-FFF2-40B4-BE49-F238E27FC236}">
              <a16:creationId xmlns:a16="http://schemas.microsoft.com/office/drawing/2014/main" id="{64E48A9E-8C72-4E97-B57E-ED91D3DC22C9}"/>
            </a:ext>
          </a:extLst>
        </xdr:cNvPr>
        <xdr:cNvSpPr txBox="1"/>
      </xdr:nvSpPr>
      <xdr:spPr>
        <a:xfrm>
          <a:off x="9705751" y="4722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2" name="債務償還比率グラフ枠">
          <a:extLst>
            <a:ext uri="{FF2B5EF4-FFF2-40B4-BE49-F238E27FC236}">
              <a16:creationId xmlns:a16="http://schemas.microsoft.com/office/drawing/2014/main" id="{15A90D4D-8C7F-4F9A-B9DB-836EFBF9EC44}"/>
            </a:ext>
          </a:extLst>
        </xdr:cNvPr>
        <xdr:cNvSpPr/>
      </xdr:nvSpPr>
      <xdr:spPr>
        <a:xfrm>
          <a:off x="10194925" y="4810125"/>
          <a:ext cx="380365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96083</xdr:rowOff>
    </xdr:from>
    <xdr:to>
      <xdr:col>76</xdr:col>
      <xdr:colOff>21589</xdr:colOff>
      <xdr:row>34</xdr:row>
      <xdr:rowOff>151342</xdr:rowOff>
    </xdr:to>
    <xdr:cxnSp macro="">
      <xdr:nvCxnSpPr>
        <xdr:cNvPr id="123" name="直線コネクタ 122">
          <a:extLst>
            <a:ext uri="{FF2B5EF4-FFF2-40B4-BE49-F238E27FC236}">
              <a16:creationId xmlns:a16="http://schemas.microsoft.com/office/drawing/2014/main" id="{A9B84C2B-C7C5-452C-9CAE-FB57C4C83E58}"/>
            </a:ext>
          </a:extLst>
        </xdr:cNvPr>
        <xdr:cNvCxnSpPr/>
      </xdr:nvCxnSpPr>
      <xdr:spPr>
        <a:xfrm flipV="1">
          <a:off x="13323570" y="5169733"/>
          <a:ext cx="1269" cy="1376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4" name="債務償還比率最小値テキスト">
          <a:extLst>
            <a:ext uri="{FF2B5EF4-FFF2-40B4-BE49-F238E27FC236}">
              <a16:creationId xmlns:a16="http://schemas.microsoft.com/office/drawing/2014/main" id="{93E038FC-034B-4B1C-8989-6BE1AB8FBCE4}"/>
            </a:ext>
          </a:extLst>
        </xdr:cNvPr>
        <xdr:cNvSpPr txBox="1"/>
      </xdr:nvSpPr>
      <xdr:spPr>
        <a:xfrm>
          <a:off x="13376275" y="654961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5" name="直線コネクタ 124">
          <a:extLst>
            <a:ext uri="{FF2B5EF4-FFF2-40B4-BE49-F238E27FC236}">
              <a16:creationId xmlns:a16="http://schemas.microsoft.com/office/drawing/2014/main" id="{114CD6D2-A2C9-4EF5-917C-0871BBF48C5C}"/>
            </a:ext>
          </a:extLst>
        </xdr:cNvPr>
        <xdr:cNvCxnSpPr/>
      </xdr:nvCxnSpPr>
      <xdr:spPr>
        <a:xfrm>
          <a:off x="13255625" y="654579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42760</xdr:rowOff>
    </xdr:from>
    <xdr:ext cx="560923" cy="259045"/>
    <xdr:sp macro="" textlink="">
      <xdr:nvSpPr>
        <xdr:cNvPr id="126" name="債務償還比率最大値テキスト">
          <a:extLst>
            <a:ext uri="{FF2B5EF4-FFF2-40B4-BE49-F238E27FC236}">
              <a16:creationId xmlns:a16="http://schemas.microsoft.com/office/drawing/2014/main" id="{D1DEDC3C-4154-44B2-9774-1DCA6EA7C26A}"/>
            </a:ext>
          </a:extLst>
        </xdr:cNvPr>
        <xdr:cNvSpPr txBox="1"/>
      </xdr:nvSpPr>
      <xdr:spPr>
        <a:xfrm>
          <a:off x="13376275" y="495131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96083</xdr:rowOff>
    </xdr:from>
    <xdr:to>
      <xdr:col>76</xdr:col>
      <xdr:colOff>111125</xdr:colOff>
      <xdr:row>26</xdr:row>
      <xdr:rowOff>96083</xdr:rowOff>
    </xdr:to>
    <xdr:cxnSp macro="">
      <xdr:nvCxnSpPr>
        <xdr:cNvPr id="127" name="直線コネクタ 126">
          <a:extLst>
            <a:ext uri="{FF2B5EF4-FFF2-40B4-BE49-F238E27FC236}">
              <a16:creationId xmlns:a16="http://schemas.microsoft.com/office/drawing/2014/main" id="{0570B67A-27D6-4C36-9961-897ABA163765}"/>
            </a:ext>
          </a:extLst>
        </xdr:cNvPr>
        <xdr:cNvCxnSpPr/>
      </xdr:nvCxnSpPr>
      <xdr:spPr>
        <a:xfrm>
          <a:off x="13255625" y="516973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164256</xdr:rowOff>
    </xdr:from>
    <xdr:ext cx="469744" cy="259045"/>
    <xdr:sp macro="" textlink="">
      <xdr:nvSpPr>
        <xdr:cNvPr id="128" name="債務償還比率平均値テキスト">
          <a:extLst>
            <a:ext uri="{FF2B5EF4-FFF2-40B4-BE49-F238E27FC236}">
              <a16:creationId xmlns:a16="http://schemas.microsoft.com/office/drawing/2014/main" id="{F40E775A-4F10-41B6-B33F-7651E7E798D4}"/>
            </a:ext>
          </a:extLst>
        </xdr:cNvPr>
        <xdr:cNvSpPr txBox="1"/>
      </xdr:nvSpPr>
      <xdr:spPr>
        <a:xfrm>
          <a:off x="13376275" y="57332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14379</xdr:rowOff>
    </xdr:from>
    <xdr:to>
      <xdr:col>76</xdr:col>
      <xdr:colOff>73025</xdr:colOff>
      <xdr:row>30</xdr:row>
      <xdr:rowOff>115979</xdr:rowOff>
    </xdr:to>
    <xdr:sp macro="" textlink="">
      <xdr:nvSpPr>
        <xdr:cNvPr id="129" name="フローチャート: 判断 128">
          <a:extLst>
            <a:ext uri="{FF2B5EF4-FFF2-40B4-BE49-F238E27FC236}">
              <a16:creationId xmlns:a16="http://schemas.microsoft.com/office/drawing/2014/main" id="{57043483-9357-44FB-AC25-BAE17A80D7E9}"/>
            </a:ext>
          </a:extLst>
        </xdr:cNvPr>
        <xdr:cNvSpPr/>
      </xdr:nvSpPr>
      <xdr:spPr>
        <a:xfrm>
          <a:off x="13293725" y="574842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142529</xdr:rowOff>
    </xdr:from>
    <xdr:to>
      <xdr:col>72</xdr:col>
      <xdr:colOff>123825</xdr:colOff>
      <xdr:row>30</xdr:row>
      <xdr:rowOff>72679</xdr:rowOff>
    </xdr:to>
    <xdr:sp macro="" textlink="">
      <xdr:nvSpPr>
        <xdr:cNvPr id="130" name="フローチャート: 判断 129">
          <a:extLst>
            <a:ext uri="{FF2B5EF4-FFF2-40B4-BE49-F238E27FC236}">
              <a16:creationId xmlns:a16="http://schemas.microsoft.com/office/drawing/2014/main" id="{988DC224-1149-4621-B707-9D4E269FACA9}"/>
            </a:ext>
          </a:extLst>
        </xdr:cNvPr>
        <xdr:cNvSpPr/>
      </xdr:nvSpPr>
      <xdr:spPr>
        <a:xfrm>
          <a:off x="12639675" y="571147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id="{DE05DE64-045B-48DC-82A7-445457966C80}"/>
            </a:ext>
          </a:extLst>
        </xdr:cNvPr>
        <xdr:cNvSpPr txBox="1"/>
      </xdr:nvSpPr>
      <xdr:spPr>
        <a:xfrm>
          <a:off x="131667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id="{531CE28F-6C16-4B2C-A339-FDC184F4487B}"/>
            </a:ext>
          </a:extLst>
        </xdr:cNvPr>
        <xdr:cNvSpPr txBox="1"/>
      </xdr:nvSpPr>
      <xdr:spPr>
        <a:xfrm>
          <a:off x="125317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id="{E205606F-F277-4C17-AF03-EC033C00939F}"/>
            </a:ext>
          </a:extLst>
        </xdr:cNvPr>
        <xdr:cNvSpPr txBox="1"/>
      </xdr:nvSpPr>
      <xdr:spPr>
        <a:xfrm>
          <a:off x="118459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4" name="テキスト ボックス 133">
          <a:extLst>
            <a:ext uri="{FF2B5EF4-FFF2-40B4-BE49-F238E27FC236}">
              <a16:creationId xmlns:a16="http://schemas.microsoft.com/office/drawing/2014/main" id="{72A9BE29-D0FB-414C-B050-2B0E5035DB82}"/>
            </a:ext>
          </a:extLst>
        </xdr:cNvPr>
        <xdr:cNvSpPr txBox="1"/>
      </xdr:nvSpPr>
      <xdr:spPr>
        <a:xfrm>
          <a:off x="111601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F9A4923A-4C86-4770-88B4-6EA00A76F1CC}"/>
            </a:ext>
          </a:extLst>
        </xdr:cNvPr>
        <xdr:cNvSpPr txBox="1"/>
      </xdr:nvSpPr>
      <xdr:spPr>
        <a:xfrm>
          <a:off x="104743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50342</xdr:rowOff>
    </xdr:from>
    <xdr:to>
      <xdr:col>76</xdr:col>
      <xdr:colOff>73025</xdr:colOff>
      <xdr:row>28</xdr:row>
      <xdr:rowOff>151942</xdr:rowOff>
    </xdr:to>
    <xdr:sp macro="" textlink="">
      <xdr:nvSpPr>
        <xdr:cNvPr id="136" name="楕円 135">
          <a:extLst>
            <a:ext uri="{FF2B5EF4-FFF2-40B4-BE49-F238E27FC236}">
              <a16:creationId xmlns:a16="http://schemas.microsoft.com/office/drawing/2014/main" id="{35A4C25E-202D-41FD-9414-E146A06A1125}"/>
            </a:ext>
          </a:extLst>
        </xdr:cNvPr>
        <xdr:cNvSpPr/>
      </xdr:nvSpPr>
      <xdr:spPr>
        <a:xfrm>
          <a:off x="13293725" y="545419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73219</xdr:rowOff>
    </xdr:from>
    <xdr:ext cx="469744" cy="259045"/>
    <xdr:sp macro="" textlink="">
      <xdr:nvSpPr>
        <xdr:cNvPr id="137" name="債務償還比率該当値テキスト">
          <a:extLst>
            <a:ext uri="{FF2B5EF4-FFF2-40B4-BE49-F238E27FC236}">
              <a16:creationId xmlns:a16="http://schemas.microsoft.com/office/drawing/2014/main" id="{30144F0D-BD0B-4C36-840C-42F9B12A8561}"/>
            </a:ext>
          </a:extLst>
        </xdr:cNvPr>
        <xdr:cNvSpPr txBox="1"/>
      </xdr:nvSpPr>
      <xdr:spPr>
        <a:xfrm>
          <a:off x="13376275" y="5311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26</xdr:row>
      <xdr:rowOff>124326</xdr:rowOff>
    </xdr:from>
    <xdr:to>
      <xdr:col>72</xdr:col>
      <xdr:colOff>123825</xdr:colOff>
      <xdr:row>27</xdr:row>
      <xdr:rowOff>54476</xdr:rowOff>
    </xdr:to>
    <xdr:sp macro="" textlink="">
      <xdr:nvSpPr>
        <xdr:cNvPr id="138" name="楕円 137">
          <a:extLst>
            <a:ext uri="{FF2B5EF4-FFF2-40B4-BE49-F238E27FC236}">
              <a16:creationId xmlns:a16="http://schemas.microsoft.com/office/drawing/2014/main" id="{BF634241-845E-4790-A683-099BF7BA6B00}"/>
            </a:ext>
          </a:extLst>
        </xdr:cNvPr>
        <xdr:cNvSpPr/>
      </xdr:nvSpPr>
      <xdr:spPr>
        <a:xfrm>
          <a:off x="12639675" y="519797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3676</xdr:rowOff>
    </xdr:from>
    <xdr:to>
      <xdr:col>76</xdr:col>
      <xdr:colOff>22225</xdr:colOff>
      <xdr:row>28</xdr:row>
      <xdr:rowOff>101142</xdr:rowOff>
    </xdr:to>
    <xdr:cxnSp macro="">
      <xdr:nvCxnSpPr>
        <xdr:cNvPr id="139" name="直線コネクタ 138">
          <a:extLst>
            <a:ext uri="{FF2B5EF4-FFF2-40B4-BE49-F238E27FC236}">
              <a16:creationId xmlns:a16="http://schemas.microsoft.com/office/drawing/2014/main" id="{AEF1F168-F312-4B37-984E-2B00F52FAADE}"/>
            </a:ext>
          </a:extLst>
        </xdr:cNvPr>
        <xdr:cNvCxnSpPr/>
      </xdr:nvCxnSpPr>
      <xdr:spPr>
        <a:xfrm>
          <a:off x="12690475" y="5242426"/>
          <a:ext cx="635000" cy="262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63806</xdr:rowOff>
    </xdr:from>
    <xdr:ext cx="469744" cy="259045"/>
    <xdr:sp macro="" textlink="">
      <xdr:nvSpPr>
        <xdr:cNvPr id="140" name="n_1aveValue債務償還比率">
          <a:extLst>
            <a:ext uri="{FF2B5EF4-FFF2-40B4-BE49-F238E27FC236}">
              <a16:creationId xmlns:a16="http://schemas.microsoft.com/office/drawing/2014/main" id="{2D14C216-303E-48B0-86A2-36FBEA81AC5A}"/>
            </a:ext>
          </a:extLst>
        </xdr:cNvPr>
        <xdr:cNvSpPr txBox="1"/>
      </xdr:nvSpPr>
      <xdr:spPr>
        <a:xfrm>
          <a:off x="12461952" y="5797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25</xdr:row>
      <xdr:rowOff>71003</xdr:rowOff>
    </xdr:from>
    <xdr:ext cx="560923" cy="259045"/>
    <xdr:sp macro="" textlink="">
      <xdr:nvSpPr>
        <xdr:cNvPr id="141" name="n_1mainValue債務償還比率">
          <a:extLst>
            <a:ext uri="{FF2B5EF4-FFF2-40B4-BE49-F238E27FC236}">
              <a16:creationId xmlns:a16="http://schemas.microsoft.com/office/drawing/2014/main" id="{B5E56C8E-ADE9-4235-A850-2693362F21EC}"/>
            </a:ext>
          </a:extLst>
        </xdr:cNvPr>
        <xdr:cNvSpPr txBox="1"/>
      </xdr:nvSpPr>
      <xdr:spPr>
        <a:xfrm>
          <a:off x="12435413" y="497955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2" name="正方形/長方形 141">
          <a:extLst>
            <a:ext uri="{FF2B5EF4-FFF2-40B4-BE49-F238E27FC236}">
              <a16:creationId xmlns:a16="http://schemas.microsoft.com/office/drawing/2014/main" id="{81CD20A7-E5E6-45E4-8A7B-EB4FB472E097}"/>
            </a:ext>
          </a:extLst>
        </xdr:cNvPr>
        <xdr:cNvSpPr/>
      </xdr:nvSpPr>
      <xdr:spPr>
        <a:xfrm>
          <a:off x="1152525" y="7747000"/>
          <a:ext cx="5314950" cy="336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3" name="正方形/長方形 142">
          <a:extLst>
            <a:ext uri="{FF2B5EF4-FFF2-40B4-BE49-F238E27FC236}">
              <a16:creationId xmlns:a16="http://schemas.microsoft.com/office/drawing/2014/main" id="{0C92AD67-7C79-4467-B147-21ED3211B129}"/>
            </a:ext>
          </a:extLst>
        </xdr:cNvPr>
        <xdr:cNvSpPr/>
      </xdr:nvSpPr>
      <xdr:spPr>
        <a:xfrm>
          <a:off x="1152525" y="11426825"/>
          <a:ext cx="5314950" cy="330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4" name="テキスト ボックス 143">
          <a:extLst>
            <a:ext uri="{FF2B5EF4-FFF2-40B4-BE49-F238E27FC236}">
              <a16:creationId xmlns:a16="http://schemas.microsoft.com/office/drawing/2014/main" id="{E73CD2C9-7808-400B-8E9F-8394ECC02C05}"/>
            </a:ext>
          </a:extLst>
        </xdr:cNvPr>
        <xdr:cNvSpPr txBox="1"/>
      </xdr:nvSpPr>
      <xdr:spPr>
        <a:xfrm>
          <a:off x="835025" y="79946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5" name="テキスト ボックス 144">
          <a:extLst>
            <a:ext uri="{FF2B5EF4-FFF2-40B4-BE49-F238E27FC236}">
              <a16:creationId xmlns:a16="http://schemas.microsoft.com/office/drawing/2014/main" id="{EE8964C1-0141-4FF9-8F78-A5EF18EB9C7A}"/>
            </a:ext>
          </a:extLst>
        </xdr:cNvPr>
        <xdr:cNvSpPr txBox="1"/>
      </xdr:nvSpPr>
      <xdr:spPr>
        <a:xfrm>
          <a:off x="6296025" y="105727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6" name="テキスト ボックス 145">
          <a:extLst>
            <a:ext uri="{FF2B5EF4-FFF2-40B4-BE49-F238E27FC236}">
              <a16:creationId xmlns:a16="http://schemas.microsoft.com/office/drawing/2014/main" id="{4351B99D-DDA9-457C-9807-4002D2298C05}"/>
            </a:ext>
          </a:extLst>
        </xdr:cNvPr>
        <xdr:cNvSpPr txBox="1"/>
      </xdr:nvSpPr>
      <xdr:spPr>
        <a:xfrm>
          <a:off x="835025" y="11642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7" name="テキスト ボックス 146">
          <a:extLst>
            <a:ext uri="{FF2B5EF4-FFF2-40B4-BE49-F238E27FC236}">
              <a16:creationId xmlns:a16="http://schemas.microsoft.com/office/drawing/2014/main" id="{0E85F617-0280-452A-B33C-2E89345BD7A4}"/>
            </a:ext>
          </a:extLst>
        </xdr:cNvPr>
        <xdr:cNvSpPr txBox="1"/>
      </xdr:nvSpPr>
      <xdr:spPr>
        <a:xfrm>
          <a:off x="6296025" y="142970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3C570AAB-C51A-4DDB-98F2-27882EFE91B1}"/>
            </a:ext>
          </a:extLst>
        </xdr:cNvPr>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4C5724DC-DCCA-47CB-9864-3BC12564A378}"/>
            </a:ext>
          </a:extLst>
        </xdr:cNvPr>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2FB177F4-3385-48F6-9EB3-E46779B56049}"/>
            </a:ext>
          </a:extLst>
        </xdr:cNvPr>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15F7DEBB-BE2A-42A3-9148-D63F9BECA7FB}"/>
            </a:ext>
          </a:extLst>
        </xdr:cNvPr>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京都府城陽市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8BBCEB25-5CA2-43F1-BEF9-32894369D4C9}"/>
            </a:ext>
          </a:extLst>
        </xdr:cNvPr>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CF72E16D-43DE-4AA9-9986-80AD20B90A06}"/>
            </a:ext>
          </a:extLst>
        </xdr:cNvPr>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53827285-2128-4B51-94AC-2BB64A29CE51}"/>
            </a:ext>
          </a:extLst>
        </xdr:cNvPr>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FD7AC32B-7FDC-4802-86B2-B47918E0DBAE}"/>
            </a:ext>
          </a:extLst>
        </xdr:cNvPr>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F137AE57-CC4F-42EA-91C1-1E4F1F5A5412}"/>
            </a:ext>
          </a:extLst>
        </xdr:cNvPr>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44ADFDE6-B1AA-48AC-A7E0-74CA8B4D019E}"/>
            </a:ext>
          </a:extLst>
        </xdr:cNvPr>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76,409
75,729
32.71
34,020,334
33,806,552
65,506
15,371,311
37,930,911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34EF0490-8D99-4421-9D8E-8134684F00CF}"/>
            </a:ext>
          </a:extLst>
        </xdr:cNvPr>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4ED85A2C-FC51-4B73-9EDF-2FAC2DFBC724}"/>
            </a:ext>
          </a:extLst>
        </xdr:cNvPr>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926A3F29-42F7-42D4-B088-86C4119E3013}"/>
            </a:ext>
          </a:extLst>
        </xdr:cNvPr>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97.3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6E2DBF2D-0345-4BC7-9208-2F339598C7B1}"/>
            </a:ext>
          </a:extLst>
        </xdr:cNvPr>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5B6A29D8-B826-4D61-9E45-96D71B0B4D76}"/>
            </a:ext>
          </a:extLst>
        </xdr:cNvPr>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9E1C1881-F286-411A-A86B-950B22451014}"/>
            </a:ext>
          </a:extLst>
        </xdr:cNvPr>
        <xdr:cNvSpPr/>
      </xdr:nvSpPr>
      <xdr:spPr>
        <a:xfrm>
          <a:off x="6470650" y="1657350"/>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E8720F13-F795-4508-B464-0209CC449B38}"/>
            </a:ext>
          </a:extLst>
        </xdr:cNvPr>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6BB6DCA6-820B-47C1-81D8-27B3EBAA7593}"/>
            </a:ext>
          </a:extLst>
        </xdr:cNvPr>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1930D18D-8B6C-4316-844C-E235B98F4921}"/>
            </a:ext>
          </a:extLst>
        </xdr:cNvPr>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16E3127C-7E62-4FA0-8190-E09CF45908EF}"/>
            </a:ext>
          </a:extLst>
        </xdr:cNvPr>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D912F107-8D14-4B15-BB30-6DC8702B1493}"/>
            </a:ext>
          </a:extLst>
        </xdr:cNvPr>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19CCD32B-41CF-44A5-9FB5-D7C8F228E333}"/>
            </a:ext>
          </a:extLst>
        </xdr:cNvPr>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22AE755F-01AA-4D56-98C5-C3C7D4F18DB5}"/>
            </a:ext>
          </a:extLst>
        </xdr:cNvPr>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DAE52BE8-EA65-48A9-8514-815BACA00324}"/>
            </a:ext>
          </a:extLst>
        </xdr:cNvPr>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4827E78-DBC1-4E24-840C-B11A42941CD8}"/>
            </a:ext>
          </a:extLst>
        </xdr:cNvPr>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7AB251-FCE2-40CF-88DB-F7BCDF7377A2}"/>
            </a:ext>
          </a:extLst>
        </xdr:cNvPr>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B01DE94-95DC-4304-B666-D8AC81C4FD89}"/>
            </a:ext>
          </a:extLst>
        </xdr:cNvPr>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2004F0EB-6EB8-4A63-9F18-F1DF207A5666}"/>
            </a:ext>
          </a:extLst>
        </xdr:cNvPr>
        <xdr:cNvSpPr txBox="1"/>
      </xdr:nvSpPr>
      <xdr:spPr>
        <a:xfrm>
          <a:off x="641350" y="26987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D4C27684-1A84-484E-AE4B-710A58ED39EA}"/>
            </a:ext>
          </a:extLst>
        </xdr:cNvPr>
        <xdr:cNvSpPr txBox="1"/>
      </xdr:nvSpPr>
      <xdr:spPr>
        <a:xfrm>
          <a:off x="641350" y="30035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E85FE620-860E-4973-96A6-BBC05000A84C}"/>
            </a:ext>
          </a:extLst>
        </xdr:cNvPr>
        <xdr:cNvSpPr txBox="1"/>
      </xdr:nvSpPr>
      <xdr:spPr>
        <a:xfrm>
          <a:off x="641350" y="330835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86DFDC1D-0523-4936-AF05-DD8CB1DF6CA3}"/>
            </a:ext>
          </a:extLst>
        </xdr:cNvPr>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762F0B8-5237-40DB-B6F1-8A0A4A59D08A}"/>
            </a:ext>
          </a:extLst>
        </xdr:cNvPr>
        <xdr:cNvSpPr/>
      </xdr:nvSpPr>
      <xdr:spPr>
        <a:xfrm>
          <a:off x="8128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4BB25B7D-B05A-4321-8BE3-5A1D0CEF95AF}"/>
            </a:ext>
          </a:extLst>
        </xdr:cNvPr>
        <xdr:cNvSpPr/>
      </xdr:nvSpPr>
      <xdr:spPr>
        <a:xfrm>
          <a:off x="8128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E3E1E2C9-57E8-42E5-9B49-AEB0096B101E}"/>
            </a:ext>
          </a:extLst>
        </xdr:cNvPr>
        <xdr:cNvSpPr/>
      </xdr:nvSpPr>
      <xdr:spPr>
        <a:xfrm>
          <a:off x="17145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DEFBE6B7-99CA-4D45-8C86-306C2530E170}"/>
            </a:ext>
          </a:extLst>
        </xdr:cNvPr>
        <xdr:cNvSpPr/>
      </xdr:nvSpPr>
      <xdr:spPr>
        <a:xfrm>
          <a:off x="17145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4834E40C-2EAB-4CAC-A739-A66840096C35}"/>
            </a:ext>
          </a:extLst>
        </xdr:cNvPr>
        <xdr:cNvSpPr/>
      </xdr:nvSpPr>
      <xdr:spPr>
        <a:xfrm>
          <a:off x="2743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2DF30152-6A21-4B64-8A59-177EDB2419C3}"/>
            </a:ext>
          </a:extLst>
        </xdr:cNvPr>
        <xdr:cNvSpPr/>
      </xdr:nvSpPr>
      <xdr:spPr>
        <a:xfrm>
          <a:off x="2743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F0E38104-5591-425F-BE3C-89DA5C99AF98}"/>
            </a:ext>
          </a:extLst>
        </xdr:cNvPr>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11ADCB98-DDC9-4FEE-A3A8-63236EF50F02}"/>
            </a:ext>
          </a:extLst>
        </xdr:cNvPr>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794F62CB-C14E-483D-9902-9130B1E8990B}"/>
            </a:ext>
          </a:extLst>
        </xdr:cNvPr>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8A9625C4-D7B8-492F-8F24-916CD434335D}"/>
            </a:ext>
          </a:extLst>
        </xdr:cNvPr>
        <xdr:cNvCxnSpPr/>
      </xdr:nvCxnSpPr>
      <xdr:spPr>
        <a:xfrm>
          <a:off x="685800" y="70330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61F6C6DA-6654-4ABD-8E44-C7F42FBC24DD}"/>
            </a:ext>
          </a:extLst>
        </xdr:cNvPr>
        <xdr:cNvSpPr txBox="1"/>
      </xdr:nvSpPr>
      <xdr:spPr>
        <a:xfrm>
          <a:off x="384961" y="6897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B8012809-BFC8-45FA-A8D3-B1CA294BF198}"/>
            </a:ext>
          </a:extLst>
        </xdr:cNvPr>
        <xdr:cNvCxnSpPr/>
      </xdr:nvCxnSpPr>
      <xdr:spPr>
        <a:xfrm>
          <a:off x="685800" y="67192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E882812E-9985-4DF9-97DB-AF7DAB75DF48}"/>
            </a:ext>
          </a:extLst>
        </xdr:cNvPr>
        <xdr:cNvSpPr txBox="1"/>
      </xdr:nvSpPr>
      <xdr:spPr>
        <a:xfrm>
          <a:off x="339891" y="6583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A22B691E-CA9F-4A95-A161-C6CA92BC5EBF}"/>
            </a:ext>
          </a:extLst>
        </xdr:cNvPr>
        <xdr:cNvCxnSpPr/>
      </xdr:nvCxnSpPr>
      <xdr:spPr>
        <a:xfrm>
          <a:off x="685800" y="64053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AB2A6CDE-12FE-4686-9A47-179A464BF6C1}"/>
            </a:ext>
          </a:extLst>
        </xdr:cNvPr>
        <xdr:cNvSpPr txBox="1"/>
      </xdr:nvSpPr>
      <xdr:spPr>
        <a:xfrm>
          <a:off x="339891" y="626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0A3ECCAB-7FF5-435D-9FBE-48C291792820}"/>
            </a:ext>
          </a:extLst>
        </xdr:cNvPr>
        <xdr:cNvCxnSpPr/>
      </xdr:nvCxnSpPr>
      <xdr:spPr>
        <a:xfrm>
          <a:off x="685800" y="60914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10C4F471-3835-4BE3-81B1-CDD196037D9E}"/>
            </a:ext>
          </a:extLst>
        </xdr:cNvPr>
        <xdr:cNvSpPr txBox="1"/>
      </xdr:nvSpPr>
      <xdr:spPr>
        <a:xfrm>
          <a:off x="339891" y="5949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E68F9B5F-9A39-4A39-8520-B1665BC3AE01}"/>
            </a:ext>
          </a:extLst>
        </xdr:cNvPr>
        <xdr:cNvCxnSpPr/>
      </xdr:nvCxnSpPr>
      <xdr:spPr>
        <a:xfrm>
          <a:off x="685800" y="57775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152E73A8-6B1B-420C-8352-FB448F63A141}"/>
            </a:ext>
          </a:extLst>
        </xdr:cNvPr>
        <xdr:cNvSpPr txBox="1"/>
      </xdr:nvSpPr>
      <xdr:spPr>
        <a:xfrm>
          <a:off x="339891" y="56353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CE2AA25D-554A-45F7-B061-283498017487}"/>
            </a:ext>
          </a:extLst>
        </xdr:cNvPr>
        <xdr:cNvCxnSpPr/>
      </xdr:nvCxnSpPr>
      <xdr:spPr>
        <a:xfrm>
          <a:off x="685800" y="54573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610E1E0B-77CD-4E8E-A5C8-0324DFF6528B}"/>
            </a:ext>
          </a:extLst>
        </xdr:cNvPr>
        <xdr:cNvSpPr txBox="1"/>
      </xdr:nvSpPr>
      <xdr:spPr>
        <a:xfrm>
          <a:off x="275771" y="53214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99301FF5-E207-4D5E-B2F0-37E3F3836408}"/>
            </a:ext>
          </a:extLst>
        </xdr:cNvPr>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B4B49701-D007-45A8-B563-C48BCB68F949}"/>
            </a:ext>
          </a:extLst>
        </xdr:cNvPr>
        <xdr:cNvSpPr txBox="1"/>
      </xdr:nvSpPr>
      <xdr:spPr>
        <a:xfrm>
          <a:off x="27577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872EF123-E968-4AA6-8CE8-981DF6D5B628}"/>
            </a:ext>
          </a:extLst>
        </xdr:cNvPr>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30480</xdr:rowOff>
    </xdr:from>
    <xdr:to>
      <xdr:col>24</xdr:col>
      <xdr:colOff>62865</xdr:colOff>
      <xdr:row>42</xdr:row>
      <xdr:rowOff>92528</xdr:rowOff>
    </xdr:to>
    <xdr:cxnSp macro="">
      <xdr:nvCxnSpPr>
        <xdr:cNvPr id="57" name="直線コネクタ 56">
          <a:extLst>
            <a:ext uri="{FF2B5EF4-FFF2-40B4-BE49-F238E27FC236}">
              <a16:creationId xmlns:a16="http://schemas.microsoft.com/office/drawing/2014/main" id="{8F4B558B-9ED2-4844-B975-921311B95002}"/>
            </a:ext>
          </a:extLst>
        </xdr:cNvPr>
        <xdr:cNvCxnSpPr/>
      </xdr:nvCxnSpPr>
      <xdr:spPr>
        <a:xfrm flipV="1">
          <a:off x="4177665" y="5485130"/>
          <a:ext cx="0" cy="154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340478" cy="259045"/>
    <xdr:sp macro="" textlink="">
      <xdr:nvSpPr>
        <xdr:cNvPr id="58" name="【道路】&#10;有形固定資産減価償却率最小値テキスト">
          <a:extLst>
            <a:ext uri="{FF2B5EF4-FFF2-40B4-BE49-F238E27FC236}">
              <a16:creationId xmlns:a16="http://schemas.microsoft.com/office/drawing/2014/main" id="{2BC1F8B0-ACB0-4003-8E2F-330F7474E8BF}"/>
            </a:ext>
          </a:extLst>
        </xdr:cNvPr>
        <xdr:cNvSpPr txBox="1"/>
      </xdr:nvSpPr>
      <xdr:spPr>
        <a:xfrm>
          <a:off x="4216400" y="703690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59" name="直線コネクタ 58">
          <a:extLst>
            <a:ext uri="{FF2B5EF4-FFF2-40B4-BE49-F238E27FC236}">
              <a16:creationId xmlns:a16="http://schemas.microsoft.com/office/drawing/2014/main" id="{1AB0340C-468E-4027-AB54-36E533C1453A}"/>
            </a:ext>
          </a:extLst>
        </xdr:cNvPr>
        <xdr:cNvCxnSpPr/>
      </xdr:nvCxnSpPr>
      <xdr:spPr>
        <a:xfrm>
          <a:off x="4108450" y="703307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148607</xdr:rowOff>
    </xdr:from>
    <xdr:ext cx="405111" cy="259045"/>
    <xdr:sp macro="" textlink="">
      <xdr:nvSpPr>
        <xdr:cNvPr id="60" name="【道路】&#10;有形固定資産減価償却率最大値テキスト">
          <a:extLst>
            <a:ext uri="{FF2B5EF4-FFF2-40B4-BE49-F238E27FC236}">
              <a16:creationId xmlns:a16="http://schemas.microsoft.com/office/drawing/2014/main" id="{0AC208C2-C3E1-45DD-A986-CD6FAAB3744B}"/>
            </a:ext>
          </a:extLst>
        </xdr:cNvPr>
        <xdr:cNvSpPr txBox="1"/>
      </xdr:nvSpPr>
      <xdr:spPr>
        <a:xfrm>
          <a:off x="4216400" y="5273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30480</xdr:rowOff>
    </xdr:from>
    <xdr:to>
      <xdr:col>24</xdr:col>
      <xdr:colOff>152400</xdr:colOff>
      <xdr:row>33</xdr:row>
      <xdr:rowOff>30480</xdr:rowOff>
    </xdr:to>
    <xdr:cxnSp macro="">
      <xdr:nvCxnSpPr>
        <xdr:cNvPr id="61" name="直線コネクタ 60">
          <a:extLst>
            <a:ext uri="{FF2B5EF4-FFF2-40B4-BE49-F238E27FC236}">
              <a16:creationId xmlns:a16="http://schemas.microsoft.com/office/drawing/2014/main" id="{60540A9C-D008-41AA-A293-C464E7EABA3B}"/>
            </a:ext>
          </a:extLst>
        </xdr:cNvPr>
        <xdr:cNvCxnSpPr/>
      </xdr:nvCxnSpPr>
      <xdr:spPr>
        <a:xfrm>
          <a:off x="4108450" y="548513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47914</xdr:rowOff>
    </xdr:from>
    <xdr:ext cx="405111" cy="259045"/>
    <xdr:sp macro="" textlink="">
      <xdr:nvSpPr>
        <xdr:cNvPr id="62" name="【道路】&#10;有形固定資産減価償却率平均値テキスト">
          <a:extLst>
            <a:ext uri="{FF2B5EF4-FFF2-40B4-BE49-F238E27FC236}">
              <a16:creationId xmlns:a16="http://schemas.microsoft.com/office/drawing/2014/main" id="{9B183FCC-2A63-4C2E-AD05-6100975FAF5B}"/>
            </a:ext>
          </a:extLst>
        </xdr:cNvPr>
        <xdr:cNvSpPr txBox="1"/>
      </xdr:nvSpPr>
      <xdr:spPr>
        <a:xfrm>
          <a:off x="4216400" y="59978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69487</xdr:rowOff>
    </xdr:from>
    <xdr:to>
      <xdr:col>24</xdr:col>
      <xdr:colOff>114300</xdr:colOff>
      <xdr:row>36</xdr:row>
      <xdr:rowOff>171087</xdr:rowOff>
    </xdr:to>
    <xdr:sp macro="" textlink="">
      <xdr:nvSpPr>
        <xdr:cNvPr id="63" name="フローチャート: 判断 62">
          <a:extLst>
            <a:ext uri="{FF2B5EF4-FFF2-40B4-BE49-F238E27FC236}">
              <a16:creationId xmlns:a16="http://schemas.microsoft.com/office/drawing/2014/main" id="{FCDC8141-365E-417B-8889-44A50C25F216}"/>
            </a:ext>
          </a:extLst>
        </xdr:cNvPr>
        <xdr:cNvSpPr/>
      </xdr:nvSpPr>
      <xdr:spPr>
        <a:xfrm>
          <a:off x="4127500" y="601943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92347</xdr:rowOff>
    </xdr:from>
    <xdr:to>
      <xdr:col>20</xdr:col>
      <xdr:colOff>38100</xdr:colOff>
      <xdr:row>37</xdr:row>
      <xdr:rowOff>22497</xdr:rowOff>
    </xdr:to>
    <xdr:sp macro="" textlink="">
      <xdr:nvSpPr>
        <xdr:cNvPr id="64" name="フローチャート: 判断 63">
          <a:extLst>
            <a:ext uri="{FF2B5EF4-FFF2-40B4-BE49-F238E27FC236}">
              <a16:creationId xmlns:a16="http://schemas.microsoft.com/office/drawing/2014/main" id="{B501DCF7-0B14-483F-98D0-E5ACA25F5802}"/>
            </a:ext>
          </a:extLst>
        </xdr:cNvPr>
        <xdr:cNvSpPr/>
      </xdr:nvSpPr>
      <xdr:spPr>
        <a:xfrm>
          <a:off x="3384550" y="604229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116840</xdr:rowOff>
    </xdr:from>
    <xdr:to>
      <xdr:col>15</xdr:col>
      <xdr:colOff>101600</xdr:colOff>
      <xdr:row>37</xdr:row>
      <xdr:rowOff>46990</xdr:rowOff>
    </xdr:to>
    <xdr:sp macro="" textlink="">
      <xdr:nvSpPr>
        <xdr:cNvPr id="65" name="フローチャート: 判断 64">
          <a:extLst>
            <a:ext uri="{FF2B5EF4-FFF2-40B4-BE49-F238E27FC236}">
              <a16:creationId xmlns:a16="http://schemas.microsoft.com/office/drawing/2014/main" id="{09195801-00EB-47F4-A220-A1F547E41405}"/>
            </a:ext>
          </a:extLst>
        </xdr:cNvPr>
        <xdr:cNvSpPr/>
      </xdr:nvSpPr>
      <xdr:spPr>
        <a:xfrm>
          <a:off x="2571750" y="606679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116840</xdr:rowOff>
    </xdr:from>
    <xdr:to>
      <xdr:col>10</xdr:col>
      <xdr:colOff>165100</xdr:colOff>
      <xdr:row>37</xdr:row>
      <xdr:rowOff>46990</xdr:rowOff>
    </xdr:to>
    <xdr:sp macro="" textlink="">
      <xdr:nvSpPr>
        <xdr:cNvPr id="66" name="フローチャート: 判断 65">
          <a:extLst>
            <a:ext uri="{FF2B5EF4-FFF2-40B4-BE49-F238E27FC236}">
              <a16:creationId xmlns:a16="http://schemas.microsoft.com/office/drawing/2014/main" id="{445C660D-2717-4C7A-8661-3BA4A81C4297}"/>
            </a:ext>
          </a:extLst>
        </xdr:cNvPr>
        <xdr:cNvSpPr/>
      </xdr:nvSpPr>
      <xdr:spPr>
        <a:xfrm>
          <a:off x="1778000" y="606679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6E1FA855-2684-44D6-9ADE-8E9489490DFB}"/>
            </a:ext>
          </a:extLst>
        </xdr:cNvPr>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AC81FD2C-71F1-49CC-A361-AE76EE7EABFA}"/>
            </a:ext>
          </a:extLst>
        </xdr:cNvPr>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7658A007-BEE1-4C44-9380-53D53F33D3D8}"/>
            </a:ext>
          </a:extLst>
        </xdr:cNvPr>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DF6189A-39E9-43CF-8F93-A7E1007A9B34}"/>
            </a:ext>
          </a:extLst>
        </xdr:cNvPr>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16942251-FE5A-404E-B8BE-0203294F5AA3}"/>
            </a:ext>
          </a:extLst>
        </xdr:cNvPr>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147864</xdr:rowOff>
    </xdr:from>
    <xdr:to>
      <xdr:col>24</xdr:col>
      <xdr:colOff>114300</xdr:colOff>
      <xdr:row>36</xdr:row>
      <xdr:rowOff>78014</xdr:rowOff>
    </xdr:to>
    <xdr:sp macro="" textlink="">
      <xdr:nvSpPr>
        <xdr:cNvPr id="72" name="楕円 71">
          <a:extLst>
            <a:ext uri="{FF2B5EF4-FFF2-40B4-BE49-F238E27FC236}">
              <a16:creationId xmlns:a16="http://schemas.microsoft.com/office/drawing/2014/main" id="{122EEBBD-241B-411C-9ED6-898973E1976A}"/>
            </a:ext>
          </a:extLst>
        </xdr:cNvPr>
        <xdr:cNvSpPr/>
      </xdr:nvSpPr>
      <xdr:spPr>
        <a:xfrm>
          <a:off x="4127500" y="593271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170741</xdr:rowOff>
    </xdr:from>
    <xdr:ext cx="405111" cy="259045"/>
    <xdr:sp macro="" textlink="">
      <xdr:nvSpPr>
        <xdr:cNvPr id="73" name="【道路】&#10;有形固定資産減価償却率該当値テキスト">
          <a:extLst>
            <a:ext uri="{FF2B5EF4-FFF2-40B4-BE49-F238E27FC236}">
              <a16:creationId xmlns:a16="http://schemas.microsoft.com/office/drawing/2014/main" id="{05A12420-5254-4457-A0E8-D4FBE16A7EE6}"/>
            </a:ext>
          </a:extLst>
        </xdr:cNvPr>
        <xdr:cNvSpPr txBox="1"/>
      </xdr:nvSpPr>
      <xdr:spPr>
        <a:xfrm>
          <a:off x="4216400" y="5784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165826</xdr:rowOff>
    </xdr:from>
    <xdr:to>
      <xdr:col>20</xdr:col>
      <xdr:colOff>38100</xdr:colOff>
      <xdr:row>34</xdr:row>
      <xdr:rowOff>95976</xdr:rowOff>
    </xdr:to>
    <xdr:sp macro="" textlink="">
      <xdr:nvSpPr>
        <xdr:cNvPr id="74" name="楕円 73">
          <a:extLst>
            <a:ext uri="{FF2B5EF4-FFF2-40B4-BE49-F238E27FC236}">
              <a16:creationId xmlns:a16="http://schemas.microsoft.com/office/drawing/2014/main" id="{EABDF010-67F1-496E-AF4E-FCA0C8235EE0}"/>
            </a:ext>
          </a:extLst>
        </xdr:cNvPr>
        <xdr:cNvSpPr/>
      </xdr:nvSpPr>
      <xdr:spPr>
        <a:xfrm>
          <a:off x="3384550" y="562047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45176</xdr:rowOff>
    </xdr:from>
    <xdr:to>
      <xdr:col>24</xdr:col>
      <xdr:colOff>63500</xdr:colOff>
      <xdr:row>36</xdr:row>
      <xdr:rowOff>27214</xdr:rowOff>
    </xdr:to>
    <xdr:cxnSp macro="">
      <xdr:nvCxnSpPr>
        <xdr:cNvPr id="75" name="直線コネクタ 74">
          <a:extLst>
            <a:ext uri="{FF2B5EF4-FFF2-40B4-BE49-F238E27FC236}">
              <a16:creationId xmlns:a16="http://schemas.microsoft.com/office/drawing/2014/main" id="{21132383-8FFB-4E66-9CBD-42B088332EF3}"/>
            </a:ext>
          </a:extLst>
        </xdr:cNvPr>
        <xdr:cNvCxnSpPr/>
      </xdr:nvCxnSpPr>
      <xdr:spPr>
        <a:xfrm>
          <a:off x="3429000" y="5664926"/>
          <a:ext cx="749300" cy="312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90714</xdr:rowOff>
    </xdr:from>
    <xdr:to>
      <xdr:col>15</xdr:col>
      <xdr:colOff>101600</xdr:colOff>
      <xdr:row>34</xdr:row>
      <xdr:rowOff>20864</xdr:rowOff>
    </xdr:to>
    <xdr:sp macro="" textlink="">
      <xdr:nvSpPr>
        <xdr:cNvPr id="76" name="楕円 75">
          <a:extLst>
            <a:ext uri="{FF2B5EF4-FFF2-40B4-BE49-F238E27FC236}">
              <a16:creationId xmlns:a16="http://schemas.microsoft.com/office/drawing/2014/main" id="{91E892AA-75D1-4501-8279-C74787C95A09}"/>
            </a:ext>
          </a:extLst>
        </xdr:cNvPr>
        <xdr:cNvSpPr/>
      </xdr:nvSpPr>
      <xdr:spPr>
        <a:xfrm>
          <a:off x="2571750" y="554536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141514</xdr:rowOff>
    </xdr:from>
    <xdr:to>
      <xdr:col>19</xdr:col>
      <xdr:colOff>177800</xdr:colOff>
      <xdr:row>34</xdr:row>
      <xdr:rowOff>45176</xdr:rowOff>
    </xdr:to>
    <xdr:cxnSp macro="">
      <xdr:nvCxnSpPr>
        <xdr:cNvPr id="77" name="直線コネクタ 76">
          <a:extLst>
            <a:ext uri="{FF2B5EF4-FFF2-40B4-BE49-F238E27FC236}">
              <a16:creationId xmlns:a16="http://schemas.microsoft.com/office/drawing/2014/main" id="{0626C5A4-F939-4998-B2C6-21E15ED08EAF}"/>
            </a:ext>
          </a:extLst>
        </xdr:cNvPr>
        <xdr:cNvCxnSpPr/>
      </xdr:nvCxnSpPr>
      <xdr:spPr>
        <a:xfrm>
          <a:off x="2622550" y="5596164"/>
          <a:ext cx="806450" cy="68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907</xdr:rowOff>
    </xdr:from>
    <xdr:to>
      <xdr:col>10</xdr:col>
      <xdr:colOff>165100</xdr:colOff>
      <xdr:row>33</xdr:row>
      <xdr:rowOff>102507</xdr:rowOff>
    </xdr:to>
    <xdr:sp macro="" textlink="">
      <xdr:nvSpPr>
        <xdr:cNvPr id="78" name="楕円 77">
          <a:extLst>
            <a:ext uri="{FF2B5EF4-FFF2-40B4-BE49-F238E27FC236}">
              <a16:creationId xmlns:a16="http://schemas.microsoft.com/office/drawing/2014/main" id="{E077096A-86C8-4FF6-A61B-D1DA049D4F36}"/>
            </a:ext>
          </a:extLst>
        </xdr:cNvPr>
        <xdr:cNvSpPr/>
      </xdr:nvSpPr>
      <xdr:spPr>
        <a:xfrm>
          <a:off x="1778000" y="5455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51707</xdr:rowOff>
    </xdr:from>
    <xdr:to>
      <xdr:col>15</xdr:col>
      <xdr:colOff>50800</xdr:colOff>
      <xdr:row>33</xdr:row>
      <xdr:rowOff>141514</xdr:rowOff>
    </xdr:to>
    <xdr:cxnSp macro="">
      <xdr:nvCxnSpPr>
        <xdr:cNvPr id="79" name="直線コネクタ 78">
          <a:extLst>
            <a:ext uri="{FF2B5EF4-FFF2-40B4-BE49-F238E27FC236}">
              <a16:creationId xmlns:a16="http://schemas.microsoft.com/office/drawing/2014/main" id="{F28A2C5D-5EDF-444D-BB00-40B2063AF153}"/>
            </a:ext>
          </a:extLst>
        </xdr:cNvPr>
        <xdr:cNvCxnSpPr/>
      </xdr:nvCxnSpPr>
      <xdr:spPr>
        <a:xfrm>
          <a:off x="1828800" y="5506357"/>
          <a:ext cx="793750" cy="89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13624</xdr:rowOff>
    </xdr:from>
    <xdr:ext cx="405111" cy="259045"/>
    <xdr:sp macro="" textlink="">
      <xdr:nvSpPr>
        <xdr:cNvPr id="80" name="n_1aveValue【道路】&#10;有形固定資産減価償却率">
          <a:extLst>
            <a:ext uri="{FF2B5EF4-FFF2-40B4-BE49-F238E27FC236}">
              <a16:creationId xmlns:a16="http://schemas.microsoft.com/office/drawing/2014/main" id="{A4C4A57C-2C4F-45A2-AD58-982F564F34F8}"/>
            </a:ext>
          </a:extLst>
        </xdr:cNvPr>
        <xdr:cNvSpPr txBox="1"/>
      </xdr:nvSpPr>
      <xdr:spPr>
        <a:xfrm>
          <a:off x="3239144" y="6128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38117</xdr:rowOff>
    </xdr:from>
    <xdr:ext cx="405111" cy="259045"/>
    <xdr:sp macro="" textlink="">
      <xdr:nvSpPr>
        <xdr:cNvPr id="81" name="n_2aveValue【道路】&#10;有形固定資産減価償却率">
          <a:extLst>
            <a:ext uri="{FF2B5EF4-FFF2-40B4-BE49-F238E27FC236}">
              <a16:creationId xmlns:a16="http://schemas.microsoft.com/office/drawing/2014/main" id="{1A2F798E-7772-46CC-A533-5951BB231595}"/>
            </a:ext>
          </a:extLst>
        </xdr:cNvPr>
        <xdr:cNvSpPr txBox="1"/>
      </xdr:nvSpPr>
      <xdr:spPr>
        <a:xfrm>
          <a:off x="2439044" y="6153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38117</xdr:rowOff>
    </xdr:from>
    <xdr:ext cx="405111" cy="259045"/>
    <xdr:sp macro="" textlink="">
      <xdr:nvSpPr>
        <xdr:cNvPr id="82" name="n_3aveValue【道路】&#10;有形固定資産減価償却率">
          <a:extLst>
            <a:ext uri="{FF2B5EF4-FFF2-40B4-BE49-F238E27FC236}">
              <a16:creationId xmlns:a16="http://schemas.microsoft.com/office/drawing/2014/main" id="{581D9757-25EC-414F-A280-DE61C7ECA944}"/>
            </a:ext>
          </a:extLst>
        </xdr:cNvPr>
        <xdr:cNvSpPr txBox="1"/>
      </xdr:nvSpPr>
      <xdr:spPr>
        <a:xfrm>
          <a:off x="1645294" y="6153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112503</xdr:rowOff>
    </xdr:from>
    <xdr:ext cx="405111" cy="259045"/>
    <xdr:sp macro="" textlink="">
      <xdr:nvSpPr>
        <xdr:cNvPr id="83" name="n_1mainValue【道路】&#10;有形固定資産減価償却率">
          <a:extLst>
            <a:ext uri="{FF2B5EF4-FFF2-40B4-BE49-F238E27FC236}">
              <a16:creationId xmlns:a16="http://schemas.microsoft.com/office/drawing/2014/main" id="{63141279-D1EF-4D02-B570-1323978DC1BA}"/>
            </a:ext>
          </a:extLst>
        </xdr:cNvPr>
        <xdr:cNvSpPr txBox="1"/>
      </xdr:nvSpPr>
      <xdr:spPr>
        <a:xfrm>
          <a:off x="3239144" y="5402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37391</xdr:rowOff>
    </xdr:from>
    <xdr:ext cx="405111" cy="259045"/>
    <xdr:sp macro="" textlink="">
      <xdr:nvSpPr>
        <xdr:cNvPr id="84" name="n_2mainValue【道路】&#10;有形固定資産減価償却率">
          <a:extLst>
            <a:ext uri="{FF2B5EF4-FFF2-40B4-BE49-F238E27FC236}">
              <a16:creationId xmlns:a16="http://schemas.microsoft.com/office/drawing/2014/main" id="{D664539B-7C0F-434B-A378-5601150699BD}"/>
            </a:ext>
          </a:extLst>
        </xdr:cNvPr>
        <xdr:cNvSpPr txBox="1"/>
      </xdr:nvSpPr>
      <xdr:spPr>
        <a:xfrm>
          <a:off x="2439044" y="5326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31</xdr:row>
      <xdr:rowOff>119034</xdr:rowOff>
    </xdr:from>
    <xdr:ext cx="405111" cy="259045"/>
    <xdr:sp macro="" textlink="">
      <xdr:nvSpPr>
        <xdr:cNvPr id="85" name="n_3mainValue【道路】&#10;有形固定資産減価償却率">
          <a:extLst>
            <a:ext uri="{FF2B5EF4-FFF2-40B4-BE49-F238E27FC236}">
              <a16:creationId xmlns:a16="http://schemas.microsoft.com/office/drawing/2014/main" id="{1259E52D-01DD-4727-BC2E-3E303A1847E9}"/>
            </a:ext>
          </a:extLst>
        </xdr:cNvPr>
        <xdr:cNvSpPr txBox="1"/>
      </xdr:nvSpPr>
      <xdr:spPr>
        <a:xfrm>
          <a:off x="1645294" y="5243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a16="http://schemas.microsoft.com/office/drawing/2014/main" id="{048AB740-5637-4665-AAF8-48FC5DB599F7}"/>
            </a:ext>
          </a:extLst>
        </xdr:cNvPr>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a:extLst>
            <a:ext uri="{FF2B5EF4-FFF2-40B4-BE49-F238E27FC236}">
              <a16:creationId xmlns:a16="http://schemas.microsoft.com/office/drawing/2014/main" id="{7A9AA007-AF07-4C55-8F10-4B2CC1D20440}"/>
            </a:ext>
          </a:extLst>
        </xdr:cNvPr>
        <xdr:cNvSpPr/>
      </xdr:nvSpPr>
      <xdr:spPr>
        <a:xfrm>
          <a:off x="6064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a:extLst>
            <a:ext uri="{FF2B5EF4-FFF2-40B4-BE49-F238E27FC236}">
              <a16:creationId xmlns:a16="http://schemas.microsoft.com/office/drawing/2014/main" id="{12B6E4BF-9397-486E-A853-3407A313B91E}"/>
            </a:ext>
          </a:extLst>
        </xdr:cNvPr>
        <xdr:cNvSpPr/>
      </xdr:nvSpPr>
      <xdr:spPr>
        <a:xfrm>
          <a:off x="6064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a:extLst>
            <a:ext uri="{FF2B5EF4-FFF2-40B4-BE49-F238E27FC236}">
              <a16:creationId xmlns:a16="http://schemas.microsoft.com/office/drawing/2014/main" id="{33F19B10-A947-4921-B02D-100752CCEA05}"/>
            </a:ext>
          </a:extLst>
        </xdr:cNvPr>
        <xdr:cNvSpPr/>
      </xdr:nvSpPr>
      <xdr:spPr>
        <a:xfrm>
          <a:off x="69850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a:extLst>
            <a:ext uri="{FF2B5EF4-FFF2-40B4-BE49-F238E27FC236}">
              <a16:creationId xmlns:a16="http://schemas.microsoft.com/office/drawing/2014/main" id="{D9C286B5-D9EE-4D86-98FD-70FD1BE8677D}"/>
            </a:ext>
          </a:extLst>
        </xdr:cNvPr>
        <xdr:cNvSpPr/>
      </xdr:nvSpPr>
      <xdr:spPr>
        <a:xfrm>
          <a:off x="69850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a:extLst>
            <a:ext uri="{FF2B5EF4-FFF2-40B4-BE49-F238E27FC236}">
              <a16:creationId xmlns:a16="http://schemas.microsoft.com/office/drawing/2014/main" id="{28672322-8C8C-49F2-A05B-E2225FB4645B}"/>
            </a:ext>
          </a:extLst>
        </xdr:cNvPr>
        <xdr:cNvSpPr/>
      </xdr:nvSpPr>
      <xdr:spPr>
        <a:xfrm>
          <a:off x="8013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a:extLst>
            <a:ext uri="{FF2B5EF4-FFF2-40B4-BE49-F238E27FC236}">
              <a16:creationId xmlns:a16="http://schemas.microsoft.com/office/drawing/2014/main" id="{AF2D4D5C-3E64-43EF-9B1E-6D0FFBD3E510}"/>
            </a:ext>
          </a:extLst>
        </xdr:cNvPr>
        <xdr:cNvSpPr/>
      </xdr:nvSpPr>
      <xdr:spPr>
        <a:xfrm>
          <a:off x="8013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a16="http://schemas.microsoft.com/office/drawing/2014/main" id="{20147CFC-32D6-45F3-98E6-848206CD5317}"/>
            </a:ext>
          </a:extLst>
        </xdr:cNvPr>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a:extLst>
            <a:ext uri="{FF2B5EF4-FFF2-40B4-BE49-F238E27FC236}">
              <a16:creationId xmlns:a16="http://schemas.microsoft.com/office/drawing/2014/main" id="{9CE61667-EB2B-4E05-BF8A-B14712F9193D}"/>
            </a:ext>
          </a:extLst>
        </xdr:cNvPr>
        <xdr:cNvSpPr txBox="1"/>
      </xdr:nvSpPr>
      <xdr:spPr>
        <a:xfrm>
          <a:off x="5918200" y="495935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a16="http://schemas.microsoft.com/office/drawing/2014/main" id="{E4671116-8415-4202-A899-9F92F31FBD9C}"/>
            </a:ext>
          </a:extLst>
        </xdr:cNvPr>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a:extLst>
            <a:ext uri="{FF2B5EF4-FFF2-40B4-BE49-F238E27FC236}">
              <a16:creationId xmlns:a16="http://schemas.microsoft.com/office/drawing/2014/main" id="{1A3F7AD8-5DE7-4DD7-8916-8DF54B8CBC81}"/>
            </a:ext>
          </a:extLst>
        </xdr:cNvPr>
        <xdr:cNvCxnSpPr/>
      </xdr:nvCxnSpPr>
      <xdr:spPr>
        <a:xfrm>
          <a:off x="5956300" y="6978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a:extLst>
            <a:ext uri="{FF2B5EF4-FFF2-40B4-BE49-F238E27FC236}">
              <a16:creationId xmlns:a16="http://schemas.microsoft.com/office/drawing/2014/main" id="{640104BB-D371-436B-8856-9BD6CC7554EE}"/>
            </a:ext>
          </a:extLst>
        </xdr:cNvPr>
        <xdr:cNvSpPr txBox="1"/>
      </xdr:nvSpPr>
      <xdr:spPr>
        <a:xfrm>
          <a:off x="552722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a:extLst>
            <a:ext uri="{FF2B5EF4-FFF2-40B4-BE49-F238E27FC236}">
              <a16:creationId xmlns:a16="http://schemas.microsoft.com/office/drawing/2014/main" id="{CAEA4714-4C44-4F32-863E-FE644F55B066}"/>
            </a:ext>
          </a:extLst>
        </xdr:cNvPr>
        <xdr:cNvCxnSpPr/>
      </xdr:nvCxnSpPr>
      <xdr:spPr>
        <a:xfrm>
          <a:off x="5956300" y="6610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9" name="テキスト ボックス 98">
          <a:extLst>
            <a:ext uri="{FF2B5EF4-FFF2-40B4-BE49-F238E27FC236}">
              <a16:creationId xmlns:a16="http://schemas.microsoft.com/office/drawing/2014/main" id="{8D7B5DFC-442A-48BE-BF75-243141A867D0}"/>
            </a:ext>
          </a:extLst>
        </xdr:cNvPr>
        <xdr:cNvSpPr txBox="1"/>
      </xdr:nvSpPr>
      <xdr:spPr>
        <a:xfrm>
          <a:off x="5482151" y="6474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a:extLst>
            <a:ext uri="{FF2B5EF4-FFF2-40B4-BE49-F238E27FC236}">
              <a16:creationId xmlns:a16="http://schemas.microsoft.com/office/drawing/2014/main" id="{20D85886-2FEB-4F4F-AF91-DCB5B23BC07E}"/>
            </a:ext>
          </a:extLst>
        </xdr:cNvPr>
        <xdr:cNvCxnSpPr/>
      </xdr:nvCxnSpPr>
      <xdr:spPr>
        <a:xfrm>
          <a:off x="5956300" y="624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1" name="テキスト ボックス 100">
          <a:extLst>
            <a:ext uri="{FF2B5EF4-FFF2-40B4-BE49-F238E27FC236}">
              <a16:creationId xmlns:a16="http://schemas.microsoft.com/office/drawing/2014/main" id="{93BFBE05-367A-4FB9-8D4E-FEBE9160E7F2}"/>
            </a:ext>
          </a:extLst>
        </xdr:cNvPr>
        <xdr:cNvSpPr txBox="1"/>
      </xdr:nvSpPr>
      <xdr:spPr>
        <a:xfrm>
          <a:off x="548215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a:extLst>
            <a:ext uri="{FF2B5EF4-FFF2-40B4-BE49-F238E27FC236}">
              <a16:creationId xmlns:a16="http://schemas.microsoft.com/office/drawing/2014/main" id="{5EFC6DC8-8C15-4993-8A54-FD91C186D9D4}"/>
            </a:ext>
          </a:extLst>
        </xdr:cNvPr>
        <xdr:cNvCxnSpPr/>
      </xdr:nvCxnSpPr>
      <xdr:spPr>
        <a:xfrm>
          <a:off x="5956300" y="5880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3" name="テキスト ボックス 102">
          <a:extLst>
            <a:ext uri="{FF2B5EF4-FFF2-40B4-BE49-F238E27FC236}">
              <a16:creationId xmlns:a16="http://schemas.microsoft.com/office/drawing/2014/main" id="{42B39C9F-A884-410A-8BD7-0AA9F3EE5033}"/>
            </a:ext>
          </a:extLst>
        </xdr:cNvPr>
        <xdr:cNvSpPr txBox="1"/>
      </xdr:nvSpPr>
      <xdr:spPr>
        <a:xfrm>
          <a:off x="5482151" y="57442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a:extLst>
            <a:ext uri="{FF2B5EF4-FFF2-40B4-BE49-F238E27FC236}">
              <a16:creationId xmlns:a16="http://schemas.microsoft.com/office/drawing/2014/main" id="{3BD397ED-AAB3-4939-A8DA-4968802DD8C2}"/>
            </a:ext>
          </a:extLst>
        </xdr:cNvPr>
        <xdr:cNvCxnSpPr/>
      </xdr:nvCxnSpPr>
      <xdr:spPr>
        <a:xfrm>
          <a:off x="5956300" y="551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5" name="テキスト ボックス 104">
          <a:extLst>
            <a:ext uri="{FF2B5EF4-FFF2-40B4-BE49-F238E27FC236}">
              <a16:creationId xmlns:a16="http://schemas.microsoft.com/office/drawing/2014/main" id="{D4725685-35CC-420E-A9DB-55B696145FE7}"/>
            </a:ext>
          </a:extLst>
        </xdr:cNvPr>
        <xdr:cNvSpPr txBox="1"/>
      </xdr:nvSpPr>
      <xdr:spPr>
        <a:xfrm>
          <a:off x="5418031" y="53759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a:extLst>
            <a:ext uri="{FF2B5EF4-FFF2-40B4-BE49-F238E27FC236}">
              <a16:creationId xmlns:a16="http://schemas.microsoft.com/office/drawing/2014/main" id="{36D391F3-D676-4048-811E-247CF02435F9}"/>
            </a:ext>
          </a:extLst>
        </xdr:cNvPr>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7" name="テキスト ボックス 106">
          <a:extLst>
            <a:ext uri="{FF2B5EF4-FFF2-40B4-BE49-F238E27FC236}">
              <a16:creationId xmlns:a16="http://schemas.microsoft.com/office/drawing/2014/main" id="{22808700-0744-4D37-BD8C-B69F0021FD6E}"/>
            </a:ext>
          </a:extLst>
        </xdr:cNvPr>
        <xdr:cNvSpPr txBox="1"/>
      </xdr:nvSpPr>
      <xdr:spPr>
        <a:xfrm>
          <a:off x="5418031" y="50076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a:extLst>
            <a:ext uri="{FF2B5EF4-FFF2-40B4-BE49-F238E27FC236}">
              <a16:creationId xmlns:a16="http://schemas.microsoft.com/office/drawing/2014/main" id="{9FC7E3DC-237F-4E42-A3F5-4C835B40E8B1}"/>
            </a:ext>
          </a:extLst>
        </xdr:cNvPr>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111760</xdr:rowOff>
    </xdr:from>
    <xdr:to>
      <xdr:col>54</xdr:col>
      <xdr:colOff>189865</xdr:colOff>
      <xdr:row>42</xdr:row>
      <xdr:rowOff>13805</xdr:rowOff>
    </xdr:to>
    <xdr:cxnSp macro="">
      <xdr:nvCxnSpPr>
        <xdr:cNvPr id="109" name="直線コネクタ 108">
          <a:extLst>
            <a:ext uri="{FF2B5EF4-FFF2-40B4-BE49-F238E27FC236}">
              <a16:creationId xmlns:a16="http://schemas.microsoft.com/office/drawing/2014/main" id="{FF9B6016-626F-49BF-8B3B-EEB0C7AFED0F}"/>
            </a:ext>
          </a:extLst>
        </xdr:cNvPr>
        <xdr:cNvCxnSpPr/>
      </xdr:nvCxnSpPr>
      <xdr:spPr>
        <a:xfrm flipV="1">
          <a:off x="9429115" y="5566410"/>
          <a:ext cx="0" cy="1387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17632</xdr:rowOff>
    </xdr:from>
    <xdr:ext cx="469744" cy="259045"/>
    <xdr:sp macro="" textlink="">
      <xdr:nvSpPr>
        <xdr:cNvPr id="110" name="【道路】&#10;一人当たり延長最小値テキスト">
          <a:extLst>
            <a:ext uri="{FF2B5EF4-FFF2-40B4-BE49-F238E27FC236}">
              <a16:creationId xmlns:a16="http://schemas.microsoft.com/office/drawing/2014/main" id="{9F5AB343-5EF2-47DA-98AA-F7DEF0967303}"/>
            </a:ext>
          </a:extLst>
        </xdr:cNvPr>
        <xdr:cNvSpPr txBox="1"/>
      </xdr:nvSpPr>
      <xdr:spPr>
        <a:xfrm>
          <a:off x="9467850" y="6958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13805</xdr:rowOff>
    </xdr:from>
    <xdr:to>
      <xdr:col>55</xdr:col>
      <xdr:colOff>88900</xdr:colOff>
      <xdr:row>42</xdr:row>
      <xdr:rowOff>13805</xdr:rowOff>
    </xdr:to>
    <xdr:cxnSp macro="">
      <xdr:nvCxnSpPr>
        <xdr:cNvPr id="111" name="直線コネクタ 110">
          <a:extLst>
            <a:ext uri="{FF2B5EF4-FFF2-40B4-BE49-F238E27FC236}">
              <a16:creationId xmlns:a16="http://schemas.microsoft.com/office/drawing/2014/main" id="{A3FD79EA-E708-4F8F-AF21-506B62436A36}"/>
            </a:ext>
          </a:extLst>
        </xdr:cNvPr>
        <xdr:cNvCxnSpPr/>
      </xdr:nvCxnSpPr>
      <xdr:spPr>
        <a:xfrm>
          <a:off x="9359900" y="695435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58437</xdr:rowOff>
    </xdr:from>
    <xdr:ext cx="599010" cy="259045"/>
    <xdr:sp macro="" textlink="">
      <xdr:nvSpPr>
        <xdr:cNvPr id="112" name="【道路】&#10;一人当たり延長最大値テキスト">
          <a:extLst>
            <a:ext uri="{FF2B5EF4-FFF2-40B4-BE49-F238E27FC236}">
              <a16:creationId xmlns:a16="http://schemas.microsoft.com/office/drawing/2014/main" id="{49A3EEA0-284C-4153-9ACC-F9662A61D0F6}"/>
            </a:ext>
          </a:extLst>
        </xdr:cNvPr>
        <xdr:cNvSpPr txBox="1"/>
      </xdr:nvSpPr>
      <xdr:spPr>
        <a:xfrm>
          <a:off x="9467850" y="5347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111760</xdr:rowOff>
    </xdr:from>
    <xdr:to>
      <xdr:col>55</xdr:col>
      <xdr:colOff>88900</xdr:colOff>
      <xdr:row>33</xdr:row>
      <xdr:rowOff>111760</xdr:rowOff>
    </xdr:to>
    <xdr:cxnSp macro="">
      <xdr:nvCxnSpPr>
        <xdr:cNvPr id="113" name="直線コネクタ 112">
          <a:extLst>
            <a:ext uri="{FF2B5EF4-FFF2-40B4-BE49-F238E27FC236}">
              <a16:creationId xmlns:a16="http://schemas.microsoft.com/office/drawing/2014/main" id="{4708E6BB-C59B-45A6-AA02-0FA04CF99326}"/>
            </a:ext>
          </a:extLst>
        </xdr:cNvPr>
        <xdr:cNvCxnSpPr/>
      </xdr:nvCxnSpPr>
      <xdr:spPr>
        <a:xfrm>
          <a:off x="9359900" y="556641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66184</xdr:rowOff>
    </xdr:from>
    <xdr:ext cx="469744" cy="259045"/>
    <xdr:sp macro="" textlink="">
      <xdr:nvSpPr>
        <xdr:cNvPr id="114" name="【道路】&#10;一人当たり延長平均値テキスト">
          <a:extLst>
            <a:ext uri="{FF2B5EF4-FFF2-40B4-BE49-F238E27FC236}">
              <a16:creationId xmlns:a16="http://schemas.microsoft.com/office/drawing/2014/main" id="{0445D45B-CC16-469A-A5F9-4DE71D29CFBA}"/>
            </a:ext>
          </a:extLst>
        </xdr:cNvPr>
        <xdr:cNvSpPr txBox="1"/>
      </xdr:nvSpPr>
      <xdr:spPr>
        <a:xfrm>
          <a:off x="9467850" y="66765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43307</xdr:rowOff>
    </xdr:from>
    <xdr:to>
      <xdr:col>55</xdr:col>
      <xdr:colOff>50800</xdr:colOff>
      <xdr:row>41</xdr:row>
      <xdr:rowOff>144907</xdr:rowOff>
    </xdr:to>
    <xdr:sp macro="" textlink="">
      <xdr:nvSpPr>
        <xdr:cNvPr id="115" name="フローチャート: 判断 114">
          <a:extLst>
            <a:ext uri="{FF2B5EF4-FFF2-40B4-BE49-F238E27FC236}">
              <a16:creationId xmlns:a16="http://schemas.microsoft.com/office/drawing/2014/main" id="{2378B72A-0F0D-43E3-9B6C-F455EF8FC2E5}"/>
            </a:ext>
          </a:extLst>
        </xdr:cNvPr>
        <xdr:cNvSpPr/>
      </xdr:nvSpPr>
      <xdr:spPr>
        <a:xfrm>
          <a:off x="9398000" y="681875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49936</xdr:rowOff>
    </xdr:from>
    <xdr:to>
      <xdr:col>50</xdr:col>
      <xdr:colOff>165100</xdr:colOff>
      <xdr:row>41</xdr:row>
      <xdr:rowOff>151536</xdr:rowOff>
    </xdr:to>
    <xdr:sp macro="" textlink="">
      <xdr:nvSpPr>
        <xdr:cNvPr id="116" name="フローチャート: 判断 115">
          <a:extLst>
            <a:ext uri="{FF2B5EF4-FFF2-40B4-BE49-F238E27FC236}">
              <a16:creationId xmlns:a16="http://schemas.microsoft.com/office/drawing/2014/main" id="{0AD8F9E1-6FD3-433D-BCC1-5F2DE1FD4A55}"/>
            </a:ext>
          </a:extLst>
        </xdr:cNvPr>
        <xdr:cNvSpPr/>
      </xdr:nvSpPr>
      <xdr:spPr>
        <a:xfrm>
          <a:off x="8636000" y="682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52095</xdr:rowOff>
    </xdr:from>
    <xdr:to>
      <xdr:col>46</xdr:col>
      <xdr:colOff>38100</xdr:colOff>
      <xdr:row>41</xdr:row>
      <xdr:rowOff>153695</xdr:rowOff>
    </xdr:to>
    <xdr:sp macro="" textlink="">
      <xdr:nvSpPr>
        <xdr:cNvPr id="117" name="フローチャート: 判断 116">
          <a:extLst>
            <a:ext uri="{FF2B5EF4-FFF2-40B4-BE49-F238E27FC236}">
              <a16:creationId xmlns:a16="http://schemas.microsoft.com/office/drawing/2014/main" id="{E763765E-FD6B-4D25-A488-C9073AE8B4BD}"/>
            </a:ext>
          </a:extLst>
        </xdr:cNvPr>
        <xdr:cNvSpPr/>
      </xdr:nvSpPr>
      <xdr:spPr>
        <a:xfrm>
          <a:off x="7842250" y="682754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70345</xdr:rowOff>
    </xdr:from>
    <xdr:to>
      <xdr:col>41</xdr:col>
      <xdr:colOff>101600</xdr:colOff>
      <xdr:row>42</xdr:row>
      <xdr:rowOff>495</xdr:rowOff>
    </xdr:to>
    <xdr:sp macro="" textlink="">
      <xdr:nvSpPr>
        <xdr:cNvPr id="118" name="フローチャート: 判断 117">
          <a:extLst>
            <a:ext uri="{FF2B5EF4-FFF2-40B4-BE49-F238E27FC236}">
              <a16:creationId xmlns:a16="http://schemas.microsoft.com/office/drawing/2014/main" id="{0047CFA5-B37A-4B45-A634-C8B0BB3FBF04}"/>
            </a:ext>
          </a:extLst>
        </xdr:cNvPr>
        <xdr:cNvSpPr/>
      </xdr:nvSpPr>
      <xdr:spPr>
        <a:xfrm>
          <a:off x="7029450" y="684579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15C7FD45-1788-48CD-8FD7-B29687681CD3}"/>
            </a:ext>
          </a:extLst>
        </xdr:cNvPr>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89B3BD1A-A280-412F-82C2-9F8EDAAAA372}"/>
            </a:ext>
          </a:extLst>
        </xdr:cNvPr>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13D172E4-6AF2-4C63-BA94-0E91C53F881F}"/>
            </a:ext>
          </a:extLst>
        </xdr:cNvPr>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EC5ABBF5-95A0-4B2F-B0F6-DF458D51E58C}"/>
            </a:ext>
          </a:extLst>
        </xdr:cNvPr>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E7F8774D-8F2B-4CF6-A816-A1BE882ECBC6}"/>
            </a:ext>
          </a:extLst>
        </xdr:cNvPr>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110439</xdr:rowOff>
    </xdr:from>
    <xdr:to>
      <xdr:col>55</xdr:col>
      <xdr:colOff>50800</xdr:colOff>
      <xdr:row>42</xdr:row>
      <xdr:rowOff>40589</xdr:rowOff>
    </xdr:to>
    <xdr:sp macro="" textlink="">
      <xdr:nvSpPr>
        <xdr:cNvPr id="124" name="楕円 123">
          <a:extLst>
            <a:ext uri="{FF2B5EF4-FFF2-40B4-BE49-F238E27FC236}">
              <a16:creationId xmlns:a16="http://schemas.microsoft.com/office/drawing/2014/main" id="{DC26BE7B-169D-4001-A2F4-3CA519CFF242}"/>
            </a:ext>
          </a:extLst>
        </xdr:cNvPr>
        <xdr:cNvSpPr/>
      </xdr:nvSpPr>
      <xdr:spPr>
        <a:xfrm>
          <a:off x="9398000" y="688588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25366</xdr:rowOff>
    </xdr:from>
    <xdr:ext cx="469744" cy="259045"/>
    <xdr:sp macro="" textlink="">
      <xdr:nvSpPr>
        <xdr:cNvPr id="125" name="【道路】&#10;一人当たり延長該当値テキスト">
          <a:extLst>
            <a:ext uri="{FF2B5EF4-FFF2-40B4-BE49-F238E27FC236}">
              <a16:creationId xmlns:a16="http://schemas.microsoft.com/office/drawing/2014/main" id="{47D84D75-A3F0-4BAC-99A4-399D8BE179D6}"/>
            </a:ext>
          </a:extLst>
        </xdr:cNvPr>
        <xdr:cNvSpPr txBox="1"/>
      </xdr:nvSpPr>
      <xdr:spPr>
        <a:xfrm>
          <a:off x="9467850" y="6800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111544</xdr:rowOff>
    </xdr:from>
    <xdr:to>
      <xdr:col>50</xdr:col>
      <xdr:colOff>165100</xdr:colOff>
      <xdr:row>42</xdr:row>
      <xdr:rowOff>41694</xdr:rowOff>
    </xdr:to>
    <xdr:sp macro="" textlink="">
      <xdr:nvSpPr>
        <xdr:cNvPr id="126" name="楕円 125">
          <a:extLst>
            <a:ext uri="{FF2B5EF4-FFF2-40B4-BE49-F238E27FC236}">
              <a16:creationId xmlns:a16="http://schemas.microsoft.com/office/drawing/2014/main" id="{472C0F8D-CF02-4CE0-950F-35DE92949F69}"/>
            </a:ext>
          </a:extLst>
        </xdr:cNvPr>
        <xdr:cNvSpPr/>
      </xdr:nvSpPr>
      <xdr:spPr>
        <a:xfrm>
          <a:off x="8636000" y="688699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161239</xdr:rowOff>
    </xdr:from>
    <xdr:to>
      <xdr:col>55</xdr:col>
      <xdr:colOff>0</xdr:colOff>
      <xdr:row>41</xdr:row>
      <xdr:rowOff>162344</xdr:rowOff>
    </xdr:to>
    <xdr:cxnSp macro="">
      <xdr:nvCxnSpPr>
        <xdr:cNvPr id="127" name="直線コネクタ 126">
          <a:extLst>
            <a:ext uri="{FF2B5EF4-FFF2-40B4-BE49-F238E27FC236}">
              <a16:creationId xmlns:a16="http://schemas.microsoft.com/office/drawing/2014/main" id="{48960F01-5407-4E7B-ADDC-E5CFCDFEC82C}"/>
            </a:ext>
          </a:extLst>
        </xdr:cNvPr>
        <xdr:cNvCxnSpPr/>
      </xdr:nvCxnSpPr>
      <xdr:spPr>
        <a:xfrm flipV="1">
          <a:off x="8686800" y="6936689"/>
          <a:ext cx="742950" cy="1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112064</xdr:rowOff>
    </xdr:from>
    <xdr:to>
      <xdr:col>46</xdr:col>
      <xdr:colOff>38100</xdr:colOff>
      <xdr:row>42</xdr:row>
      <xdr:rowOff>42214</xdr:rowOff>
    </xdr:to>
    <xdr:sp macro="" textlink="">
      <xdr:nvSpPr>
        <xdr:cNvPr id="128" name="楕円 127">
          <a:extLst>
            <a:ext uri="{FF2B5EF4-FFF2-40B4-BE49-F238E27FC236}">
              <a16:creationId xmlns:a16="http://schemas.microsoft.com/office/drawing/2014/main" id="{4F04BAF6-3FCD-438C-A06E-25AC860B57CA}"/>
            </a:ext>
          </a:extLst>
        </xdr:cNvPr>
        <xdr:cNvSpPr/>
      </xdr:nvSpPr>
      <xdr:spPr>
        <a:xfrm>
          <a:off x="7842250" y="688751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162344</xdr:rowOff>
    </xdr:from>
    <xdr:to>
      <xdr:col>50</xdr:col>
      <xdr:colOff>114300</xdr:colOff>
      <xdr:row>41</xdr:row>
      <xdr:rowOff>162864</xdr:rowOff>
    </xdr:to>
    <xdr:cxnSp macro="">
      <xdr:nvCxnSpPr>
        <xdr:cNvPr id="129" name="直線コネクタ 128">
          <a:extLst>
            <a:ext uri="{FF2B5EF4-FFF2-40B4-BE49-F238E27FC236}">
              <a16:creationId xmlns:a16="http://schemas.microsoft.com/office/drawing/2014/main" id="{8B334C2F-60D3-4AA8-A246-DA615B830DA2}"/>
            </a:ext>
          </a:extLst>
        </xdr:cNvPr>
        <xdr:cNvCxnSpPr/>
      </xdr:nvCxnSpPr>
      <xdr:spPr>
        <a:xfrm flipV="1">
          <a:off x="7886700" y="6937794"/>
          <a:ext cx="800100" cy="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114643</xdr:rowOff>
    </xdr:from>
    <xdr:to>
      <xdr:col>41</xdr:col>
      <xdr:colOff>101600</xdr:colOff>
      <xdr:row>42</xdr:row>
      <xdr:rowOff>44793</xdr:rowOff>
    </xdr:to>
    <xdr:sp macro="" textlink="">
      <xdr:nvSpPr>
        <xdr:cNvPr id="130" name="楕円 129">
          <a:extLst>
            <a:ext uri="{FF2B5EF4-FFF2-40B4-BE49-F238E27FC236}">
              <a16:creationId xmlns:a16="http://schemas.microsoft.com/office/drawing/2014/main" id="{C9E98AC7-1DEE-40E4-8563-6826F4B8DBF2}"/>
            </a:ext>
          </a:extLst>
        </xdr:cNvPr>
        <xdr:cNvSpPr/>
      </xdr:nvSpPr>
      <xdr:spPr>
        <a:xfrm>
          <a:off x="7029450" y="689009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162864</xdr:rowOff>
    </xdr:from>
    <xdr:to>
      <xdr:col>45</xdr:col>
      <xdr:colOff>177800</xdr:colOff>
      <xdr:row>41</xdr:row>
      <xdr:rowOff>165443</xdr:rowOff>
    </xdr:to>
    <xdr:cxnSp macro="">
      <xdr:nvCxnSpPr>
        <xdr:cNvPr id="131" name="直線コネクタ 130">
          <a:extLst>
            <a:ext uri="{FF2B5EF4-FFF2-40B4-BE49-F238E27FC236}">
              <a16:creationId xmlns:a16="http://schemas.microsoft.com/office/drawing/2014/main" id="{1BF13782-DBAA-42D4-85DF-8C9C8AE3CF61}"/>
            </a:ext>
          </a:extLst>
        </xdr:cNvPr>
        <xdr:cNvCxnSpPr/>
      </xdr:nvCxnSpPr>
      <xdr:spPr>
        <a:xfrm flipV="1">
          <a:off x="7080250" y="6938314"/>
          <a:ext cx="806450" cy="2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168063</xdr:rowOff>
    </xdr:from>
    <xdr:ext cx="469744" cy="259045"/>
    <xdr:sp macro="" textlink="">
      <xdr:nvSpPr>
        <xdr:cNvPr id="132" name="n_1aveValue【道路】&#10;一人当たり延長">
          <a:extLst>
            <a:ext uri="{FF2B5EF4-FFF2-40B4-BE49-F238E27FC236}">
              <a16:creationId xmlns:a16="http://schemas.microsoft.com/office/drawing/2014/main" id="{8B666664-8A07-4BD8-BD43-290E3400B1F6}"/>
            </a:ext>
          </a:extLst>
        </xdr:cNvPr>
        <xdr:cNvSpPr txBox="1"/>
      </xdr:nvSpPr>
      <xdr:spPr>
        <a:xfrm>
          <a:off x="8458277" y="6613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170222</xdr:rowOff>
    </xdr:from>
    <xdr:ext cx="469744" cy="259045"/>
    <xdr:sp macro="" textlink="">
      <xdr:nvSpPr>
        <xdr:cNvPr id="133" name="n_2aveValue【道路】&#10;一人当たり延長">
          <a:extLst>
            <a:ext uri="{FF2B5EF4-FFF2-40B4-BE49-F238E27FC236}">
              <a16:creationId xmlns:a16="http://schemas.microsoft.com/office/drawing/2014/main" id="{AA9E185C-8A06-4937-B672-ED8E4C3596AF}"/>
            </a:ext>
          </a:extLst>
        </xdr:cNvPr>
        <xdr:cNvSpPr txBox="1"/>
      </xdr:nvSpPr>
      <xdr:spPr>
        <a:xfrm>
          <a:off x="7677227" y="6609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17022</xdr:rowOff>
    </xdr:from>
    <xdr:ext cx="469744" cy="259045"/>
    <xdr:sp macro="" textlink="">
      <xdr:nvSpPr>
        <xdr:cNvPr id="134" name="n_3aveValue【道路】&#10;一人当たり延長">
          <a:extLst>
            <a:ext uri="{FF2B5EF4-FFF2-40B4-BE49-F238E27FC236}">
              <a16:creationId xmlns:a16="http://schemas.microsoft.com/office/drawing/2014/main" id="{7D0D7786-2826-4D84-9942-D22E980350EA}"/>
            </a:ext>
          </a:extLst>
        </xdr:cNvPr>
        <xdr:cNvSpPr txBox="1"/>
      </xdr:nvSpPr>
      <xdr:spPr>
        <a:xfrm>
          <a:off x="6864427" y="6627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32821</xdr:rowOff>
    </xdr:from>
    <xdr:ext cx="469744" cy="259045"/>
    <xdr:sp macro="" textlink="">
      <xdr:nvSpPr>
        <xdr:cNvPr id="135" name="n_1mainValue【道路】&#10;一人当たり延長">
          <a:extLst>
            <a:ext uri="{FF2B5EF4-FFF2-40B4-BE49-F238E27FC236}">
              <a16:creationId xmlns:a16="http://schemas.microsoft.com/office/drawing/2014/main" id="{21255963-95E4-4577-80DB-A4CB055190F7}"/>
            </a:ext>
          </a:extLst>
        </xdr:cNvPr>
        <xdr:cNvSpPr txBox="1"/>
      </xdr:nvSpPr>
      <xdr:spPr>
        <a:xfrm>
          <a:off x="8458277" y="6973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33341</xdr:rowOff>
    </xdr:from>
    <xdr:ext cx="469744" cy="259045"/>
    <xdr:sp macro="" textlink="">
      <xdr:nvSpPr>
        <xdr:cNvPr id="136" name="n_2mainValue【道路】&#10;一人当たり延長">
          <a:extLst>
            <a:ext uri="{FF2B5EF4-FFF2-40B4-BE49-F238E27FC236}">
              <a16:creationId xmlns:a16="http://schemas.microsoft.com/office/drawing/2014/main" id="{D41E1B7E-2FEB-4C63-AC08-FF36ED02CBD9}"/>
            </a:ext>
          </a:extLst>
        </xdr:cNvPr>
        <xdr:cNvSpPr txBox="1"/>
      </xdr:nvSpPr>
      <xdr:spPr>
        <a:xfrm>
          <a:off x="7677227" y="6973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35920</xdr:rowOff>
    </xdr:from>
    <xdr:ext cx="469744" cy="259045"/>
    <xdr:sp macro="" textlink="">
      <xdr:nvSpPr>
        <xdr:cNvPr id="137" name="n_3mainValue【道路】&#10;一人当たり延長">
          <a:extLst>
            <a:ext uri="{FF2B5EF4-FFF2-40B4-BE49-F238E27FC236}">
              <a16:creationId xmlns:a16="http://schemas.microsoft.com/office/drawing/2014/main" id="{E3D23319-158F-4433-AFD0-390B3190C4E1}"/>
            </a:ext>
          </a:extLst>
        </xdr:cNvPr>
        <xdr:cNvSpPr txBox="1"/>
      </xdr:nvSpPr>
      <xdr:spPr>
        <a:xfrm>
          <a:off x="6864427" y="6976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a:extLst>
            <a:ext uri="{FF2B5EF4-FFF2-40B4-BE49-F238E27FC236}">
              <a16:creationId xmlns:a16="http://schemas.microsoft.com/office/drawing/2014/main" id="{F06862AF-A229-4391-B227-6992263E11A7}"/>
            </a:ext>
          </a:extLst>
        </xdr:cNvPr>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a:extLst>
            <a:ext uri="{FF2B5EF4-FFF2-40B4-BE49-F238E27FC236}">
              <a16:creationId xmlns:a16="http://schemas.microsoft.com/office/drawing/2014/main" id="{007B49A7-50C6-4AE7-B35E-57C9AF5934BA}"/>
            </a:ext>
          </a:extLst>
        </xdr:cNvPr>
        <xdr:cNvSpPr/>
      </xdr:nvSpPr>
      <xdr:spPr>
        <a:xfrm>
          <a:off x="8128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a:extLst>
            <a:ext uri="{FF2B5EF4-FFF2-40B4-BE49-F238E27FC236}">
              <a16:creationId xmlns:a16="http://schemas.microsoft.com/office/drawing/2014/main" id="{C9D0893E-3841-4407-9B5D-60474693BAC3}"/>
            </a:ext>
          </a:extLst>
        </xdr:cNvPr>
        <xdr:cNvSpPr/>
      </xdr:nvSpPr>
      <xdr:spPr>
        <a:xfrm>
          <a:off x="8128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a:extLst>
            <a:ext uri="{FF2B5EF4-FFF2-40B4-BE49-F238E27FC236}">
              <a16:creationId xmlns:a16="http://schemas.microsoft.com/office/drawing/2014/main" id="{F78F4EAD-730B-442F-833A-21BC1AB6D54C}"/>
            </a:ext>
          </a:extLst>
        </xdr:cNvPr>
        <xdr:cNvSpPr/>
      </xdr:nvSpPr>
      <xdr:spPr>
        <a:xfrm>
          <a:off x="17145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a:extLst>
            <a:ext uri="{FF2B5EF4-FFF2-40B4-BE49-F238E27FC236}">
              <a16:creationId xmlns:a16="http://schemas.microsoft.com/office/drawing/2014/main" id="{AEB18E04-CB24-4430-A0FD-B844F941BD82}"/>
            </a:ext>
          </a:extLst>
        </xdr:cNvPr>
        <xdr:cNvSpPr/>
      </xdr:nvSpPr>
      <xdr:spPr>
        <a:xfrm>
          <a:off x="17145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a:extLst>
            <a:ext uri="{FF2B5EF4-FFF2-40B4-BE49-F238E27FC236}">
              <a16:creationId xmlns:a16="http://schemas.microsoft.com/office/drawing/2014/main" id="{7769E149-5AE3-4FC2-93BA-15993DE92E2D}"/>
            </a:ext>
          </a:extLst>
        </xdr:cNvPr>
        <xdr:cNvSpPr/>
      </xdr:nvSpPr>
      <xdr:spPr>
        <a:xfrm>
          <a:off x="2743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a:extLst>
            <a:ext uri="{FF2B5EF4-FFF2-40B4-BE49-F238E27FC236}">
              <a16:creationId xmlns:a16="http://schemas.microsoft.com/office/drawing/2014/main" id="{AB38D935-18C5-476D-8543-52818C7D319C}"/>
            </a:ext>
          </a:extLst>
        </xdr:cNvPr>
        <xdr:cNvSpPr/>
      </xdr:nvSpPr>
      <xdr:spPr>
        <a:xfrm>
          <a:off x="2743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a:extLst>
            <a:ext uri="{FF2B5EF4-FFF2-40B4-BE49-F238E27FC236}">
              <a16:creationId xmlns:a16="http://schemas.microsoft.com/office/drawing/2014/main" id="{214AC68B-61ED-48E3-BF7B-971DA1AC3D09}"/>
            </a:ext>
          </a:extLst>
        </xdr:cNvPr>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a:extLst>
            <a:ext uri="{FF2B5EF4-FFF2-40B4-BE49-F238E27FC236}">
              <a16:creationId xmlns:a16="http://schemas.microsoft.com/office/drawing/2014/main" id="{41B63DC0-8DE2-4855-BFC0-532E4B8B7883}"/>
            </a:ext>
          </a:extLst>
        </xdr:cNvPr>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a:extLst>
            <a:ext uri="{FF2B5EF4-FFF2-40B4-BE49-F238E27FC236}">
              <a16:creationId xmlns:a16="http://schemas.microsoft.com/office/drawing/2014/main" id="{7CB4170E-AD6E-4A0C-9DD9-55C92A23E1CB}"/>
            </a:ext>
          </a:extLst>
        </xdr:cNvPr>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a:extLst>
            <a:ext uri="{FF2B5EF4-FFF2-40B4-BE49-F238E27FC236}">
              <a16:creationId xmlns:a16="http://schemas.microsoft.com/office/drawing/2014/main" id="{BD3AB8A9-CBBC-4755-953A-6CD23B8A5CBE}"/>
            </a:ext>
          </a:extLst>
        </xdr:cNvPr>
        <xdr:cNvCxnSpPr/>
      </xdr:nvCxnSpPr>
      <xdr:spPr>
        <a:xfrm>
          <a:off x="685800" y="107033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9" name="テキスト ボックス 148">
          <a:extLst>
            <a:ext uri="{FF2B5EF4-FFF2-40B4-BE49-F238E27FC236}">
              <a16:creationId xmlns:a16="http://schemas.microsoft.com/office/drawing/2014/main" id="{A6AA3115-0603-4AD9-AAA1-3872C0A1C3F1}"/>
            </a:ext>
          </a:extLst>
        </xdr:cNvPr>
        <xdr:cNvSpPr txBox="1"/>
      </xdr:nvSpPr>
      <xdr:spPr>
        <a:xfrm>
          <a:off x="384961" y="105675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a:extLst>
            <a:ext uri="{FF2B5EF4-FFF2-40B4-BE49-F238E27FC236}">
              <a16:creationId xmlns:a16="http://schemas.microsoft.com/office/drawing/2014/main" id="{CF19B87F-ED8A-466F-BF6A-36390E992803}"/>
            </a:ext>
          </a:extLst>
        </xdr:cNvPr>
        <xdr:cNvCxnSpPr/>
      </xdr:nvCxnSpPr>
      <xdr:spPr>
        <a:xfrm>
          <a:off x="685800" y="103895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a:extLst>
            <a:ext uri="{FF2B5EF4-FFF2-40B4-BE49-F238E27FC236}">
              <a16:creationId xmlns:a16="http://schemas.microsoft.com/office/drawing/2014/main" id="{67F4DE33-4E69-426B-BAC2-21D80890E57E}"/>
            </a:ext>
          </a:extLst>
        </xdr:cNvPr>
        <xdr:cNvSpPr txBox="1"/>
      </xdr:nvSpPr>
      <xdr:spPr>
        <a:xfrm>
          <a:off x="339891" y="102472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a:extLst>
            <a:ext uri="{FF2B5EF4-FFF2-40B4-BE49-F238E27FC236}">
              <a16:creationId xmlns:a16="http://schemas.microsoft.com/office/drawing/2014/main" id="{96CBA8DD-5277-47F3-9DED-4CE893F8EB75}"/>
            </a:ext>
          </a:extLst>
        </xdr:cNvPr>
        <xdr:cNvCxnSpPr/>
      </xdr:nvCxnSpPr>
      <xdr:spPr>
        <a:xfrm>
          <a:off x="685800" y="100756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a:extLst>
            <a:ext uri="{FF2B5EF4-FFF2-40B4-BE49-F238E27FC236}">
              <a16:creationId xmlns:a16="http://schemas.microsoft.com/office/drawing/2014/main" id="{1D790820-EE99-4D0C-A1BF-9FA40780C36E}"/>
            </a:ext>
          </a:extLst>
        </xdr:cNvPr>
        <xdr:cNvSpPr txBox="1"/>
      </xdr:nvSpPr>
      <xdr:spPr>
        <a:xfrm>
          <a:off x="339891" y="99334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a:extLst>
            <a:ext uri="{FF2B5EF4-FFF2-40B4-BE49-F238E27FC236}">
              <a16:creationId xmlns:a16="http://schemas.microsoft.com/office/drawing/2014/main" id="{1C224DCD-CA5D-4EBE-A247-635084DA5E64}"/>
            </a:ext>
          </a:extLst>
        </xdr:cNvPr>
        <xdr:cNvCxnSpPr/>
      </xdr:nvCxnSpPr>
      <xdr:spPr>
        <a:xfrm>
          <a:off x="685800" y="975541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a:extLst>
            <a:ext uri="{FF2B5EF4-FFF2-40B4-BE49-F238E27FC236}">
              <a16:creationId xmlns:a16="http://schemas.microsoft.com/office/drawing/2014/main" id="{78067FDF-6DD0-4E02-A864-B620031A37D9}"/>
            </a:ext>
          </a:extLst>
        </xdr:cNvPr>
        <xdr:cNvSpPr txBox="1"/>
      </xdr:nvSpPr>
      <xdr:spPr>
        <a:xfrm>
          <a:off x="339891" y="961954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a:extLst>
            <a:ext uri="{FF2B5EF4-FFF2-40B4-BE49-F238E27FC236}">
              <a16:creationId xmlns:a16="http://schemas.microsoft.com/office/drawing/2014/main" id="{F72902E5-CAD7-48E0-B9AE-052A55E1CF3F}"/>
            </a:ext>
          </a:extLst>
        </xdr:cNvPr>
        <xdr:cNvCxnSpPr/>
      </xdr:nvCxnSpPr>
      <xdr:spPr>
        <a:xfrm>
          <a:off x="685800" y="94415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a:extLst>
            <a:ext uri="{FF2B5EF4-FFF2-40B4-BE49-F238E27FC236}">
              <a16:creationId xmlns:a16="http://schemas.microsoft.com/office/drawing/2014/main" id="{E7D182D5-876A-4D3D-AEA4-7D596A132C3A}"/>
            </a:ext>
          </a:extLst>
        </xdr:cNvPr>
        <xdr:cNvSpPr txBox="1"/>
      </xdr:nvSpPr>
      <xdr:spPr>
        <a:xfrm>
          <a:off x="339891" y="93056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a:extLst>
            <a:ext uri="{FF2B5EF4-FFF2-40B4-BE49-F238E27FC236}">
              <a16:creationId xmlns:a16="http://schemas.microsoft.com/office/drawing/2014/main" id="{5E7CFF04-141C-4C53-BE53-5567011423F1}"/>
            </a:ext>
          </a:extLst>
        </xdr:cNvPr>
        <xdr:cNvCxnSpPr/>
      </xdr:nvCxnSpPr>
      <xdr:spPr>
        <a:xfrm>
          <a:off x="685800" y="91276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9" name="テキスト ボックス 158">
          <a:extLst>
            <a:ext uri="{FF2B5EF4-FFF2-40B4-BE49-F238E27FC236}">
              <a16:creationId xmlns:a16="http://schemas.microsoft.com/office/drawing/2014/main" id="{75FE63D0-0684-46A4-8739-7D515FA5FF8B}"/>
            </a:ext>
          </a:extLst>
        </xdr:cNvPr>
        <xdr:cNvSpPr txBox="1"/>
      </xdr:nvSpPr>
      <xdr:spPr>
        <a:xfrm>
          <a:off x="275771" y="89917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a:extLst>
            <a:ext uri="{FF2B5EF4-FFF2-40B4-BE49-F238E27FC236}">
              <a16:creationId xmlns:a16="http://schemas.microsoft.com/office/drawing/2014/main" id="{E2566510-B84C-40E4-976F-CC54DD0360C7}"/>
            </a:ext>
          </a:extLst>
        </xdr:cNvPr>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1" name="テキスト ボックス 160">
          <a:extLst>
            <a:ext uri="{FF2B5EF4-FFF2-40B4-BE49-F238E27FC236}">
              <a16:creationId xmlns:a16="http://schemas.microsoft.com/office/drawing/2014/main" id="{389E3EDC-FF21-4736-A30B-7CA7852781B0}"/>
            </a:ext>
          </a:extLst>
        </xdr:cNvPr>
        <xdr:cNvSpPr txBox="1"/>
      </xdr:nvSpPr>
      <xdr:spPr>
        <a:xfrm>
          <a:off x="2757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橋りょう・トンネル】&#10;有形固定資産減価償却率グラフ枠">
          <a:extLst>
            <a:ext uri="{FF2B5EF4-FFF2-40B4-BE49-F238E27FC236}">
              <a16:creationId xmlns:a16="http://schemas.microsoft.com/office/drawing/2014/main" id="{03D29696-4A36-4FA2-8969-F303EEF952F5}"/>
            </a:ext>
          </a:extLst>
        </xdr:cNvPr>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86541</xdr:rowOff>
    </xdr:from>
    <xdr:to>
      <xdr:col>24</xdr:col>
      <xdr:colOff>62865</xdr:colOff>
      <xdr:row>63</xdr:row>
      <xdr:rowOff>155122</xdr:rowOff>
    </xdr:to>
    <xdr:cxnSp macro="">
      <xdr:nvCxnSpPr>
        <xdr:cNvPr id="163" name="直線コネクタ 162">
          <a:extLst>
            <a:ext uri="{FF2B5EF4-FFF2-40B4-BE49-F238E27FC236}">
              <a16:creationId xmlns:a16="http://schemas.microsoft.com/office/drawing/2014/main" id="{D423E10A-6FB8-4E68-8488-48DE8795F773}"/>
            </a:ext>
          </a:extLst>
        </xdr:cNvPr>
        <xdr:cNvCxnSpPr/>
      </xdr:nvCxnSpPr>
      <xdr:spPr>
        <a:xfrm flipV="1">
          <a:off x="4177665" y="9338491"/>
          <a:ext cx="0" cy="1224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158949</xdr:rowOff>
    </xdr:from>
    <xdr:ext cx="340478" cy="259045"/>
    <xdr:sp macro="" textlink="">
      <xdr:nvSpPr>
        <xdr:cNvPr id="164" name="【橋りょう・トンネル】&#10;有形固定資産減価償却率最小値テキスト">
          <a:extLst>
            <a:ext uri="{FF2B5EF4-FFF2-40B4-BE49-F238E27FC236}">
              <a16:creationId xmlns:a16="http://schemas.microsoft.com/office/drawing/2014/main" id="{CAB2230F-8101-4414-A031-98D02D735175}"/>
            </a:ext>
          </a:extLst>
        </xdr:cNvPr>
        <xdr:cNvSpPr txBox="1"/>
      </xdr:nvSpPr>
      <xdr:spPr>
        <a:xfrm>
          <a:off x="4216400" y="105665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155122</xdr:rowOff>
    </xdr:from>
    <xdr:to>
      <xdr:col>24</xdr:col>
      <xdr:colOff>152400</xdr:colOff>
      <xdr:row>63</xdr:row>
      <xdr:rowOff>155122</xdr:rowOff>
    </xdr:to>
    <xdr:cxnSp macro="">
      <xdr:nvCxnSpPr>
        <xdr:cNvPr id="165" name="直線コネクタ 164">
          <a:extLst>
            <a:ext uri="{FF2B5EF4-FFF2-40B4-BE49-F238E27FC236}">
              <a16:creationId xmlns:a16="http://schemas.microsoft.com/office/drawing/2014/main" id="{F0844EA0-B6DD-47BC-B273-6C1B8A3C6226}"/>
            </a:ext>
          </a:extLst>
        </xdr:cNvPr>
        <xdr:cNvCxnSpPr/>
      </xdr:nvCxnSpPr>
      <xdr:spPr>
        <a:xfrm>
          <a:off x="4108450" y="1056277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33218</xdr:rowOff>
    </xdr:from>
    <xdr:ext cx="405111" cy="259045"/>
    <xdr:sp macro="" textlink="">
      <xdr:nvSpPr>
        <xdr:cNvPr id="166" name="【橋りょう・トンネル】&#10;有形固定資産減価償却率最大値テキスト">
          <a:extLst>
            <a:ext uri="{FF2B5EF4-FFF2-40B4-BE49-F238E27FC236}">
              <a16:creationId xmlns:a16="http://schemas.microsoft.com/office/drawing/2014/main" id="{002E9E9E-805B-4AA7-BF23-8ADF70E1EBDA}"/>
            </a:ext>
          </a:extLst>
        </xdr:cNvPr>
        <xdr:cNvSpPr txBox="1"/>
      </xdr:nvSpPr>
      <xdr:spPr>
        <a:xfrm>
          <a:off x="4216400" y="91200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86541</xdr:rowOff>
    </xdr:from>
    <xdr:to>
      <xdr:col>24</xdr:col>
      <xdr:colOff>152400</xdr:colOff>
      <xdr:row>56</xdr:row>
      <xdr:rowOff>86541</xdr:rowOff>
    </xdr:to>
    <xdr:cxnSp macro="">
      <xdr:nvCxnSpPr>
        <xdr:cNvPr id="167" name="直線コネクタ 166">
          <a:extLst>
            <a:ext uri="{FF2B5EF4-FFF2-40B4-BE49-F238E27FC236}">
              <a16:creationId xmlns:a16="http://schemas.microsoft.com/office/drawing/2014/main" id="{CC60EF42-DA0B-4EF5-9573-A821B79DDDDA}"/>
            </a:ext>
          </a:extLst>
        </xdr:cNvPr>
        <xdr:cNvCxnSpPr/>
      </xdr:nvCxnSpPr>
      <xdr:spPr>
        <a:xfrm>
          <a:off x="4108450" y="933849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159493</xdr:rowOff>
    </xdr:from>
    <xdr:ext cx="405111" cy="259045"/>
    <xdr:sp macro="" textlink="">
      <xdr:nvSpPr>
        <xdr:cNvPr id="168" name="【橋りょう・トンネル】&#10;有形固定資産減価償却率平均値テキスト">
          <a:extLst>
            <a:ext uri="{FF2B5EF4-FFF2-40B4-BE49-F238E27FC236}">
              <a16:creationId xmlns:a16="http://schemas.microsoft.com/office/drawing/2014/main" id="{3E79397C-1201-466E-9827-06B9E85DB17B}"/>
            </a:ext>
          </a:extLst>
        </xdr:cNvPr>
        <xdr:cNvSpPr txBox="1"/>
      </xdr:nvSpPr>
      <xdr:spPr>
        <a:xfrm>
          <a:off x="4216400" y="97416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9616</xdr:rowOff>
    </xdr:from>
    <xdr:to>
      <xdr:col>24</xdr:col>
      <xdr:colOff>114300</xdr:colOff>
      <xdr:row>59</xdr:row>
      <xdr:rowOff>111216</xdr:rowOff>
    </xdr:to>
    <xdr:sp macro="" textlink="">
      <xdr:nvSpPr>
        <xdr:cNvPr id="169" name="フローチャート: 判断 168">
          <a:extLst>
            <a:ext uri="{FF2B5EF4-FFF2-40B4-BE49-F238E27FC236}">
              <a16:creationId xmlns:a16="http://schemas.microsoft.com/office/drawing/2014/main" id="{1A74224A-AD83-43D5-9301-0FED07D8B488}"/>
            </a:ext>
          </a:extLst>
        </xdr:cNvPr>
        <xdr:cNvSpPr/>
      </xdr:nvSpPr>
      <xdr:spPr>
        <a:xfrm>
          <a:off x="4127500" y="9756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34109</xdr:rowOff>
    </xdr:from>
    <xdr:to>
      <xdr:col>20</xdr:col>
      <xdr:colOff>38100</xdr:colOff>
      <xdr:row>59</xdr:row>
      <xdr:rowOff>135709</xdr:rowOff>
    </xdr:to>
    <xdr:sp macro="" textlink="">
      <xdr:nvSpPr>
        <xdr:cNvPr id="170" name="フローチャート: 判断 169">
          <a:extLst>
            <a:ext uri="{FF2B5EF4-FFF2-40B4-BE49-F238E27FC236}">
              <a16:creationId xmlns:a16="http://schemas.microsoft.com/office/drawing/2014/main" id="{4C1B0956-3210-4704-AD62-9A98B58FEE0F}"/>
            </a:ext>
          </a:extLst>
        </xdr:cNvPr>
        <xdr:cNvSpPr/>
      </xdr:nvSpPr>
      <xdr:spPr>
        <a:xfrm>
          <a:off x="3384550" y="978135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47172</xdr:rowOff>
    </xdr:from>
    <xdr:to>
      <xdr:col>15</xdr:col>
      <xdr:colOff>101600</xdr:colOff>
      <xdr:row>59</xdr:row>
      <xdr:rowOff>148772</xdr:rowOff>
    </xdr:to>
    <xdr:sp macro="" textlink="">
      <xdr:nvSpPr>
        <xdr:cNvPr id="171" name="フローチャート: 判断 170">
          <a:extLst>
            <a:ext uri="{FF2B5EF4-FFF2-40B4-BE49-F238E27FC236}">
              <a16:creationId xmlns:a16="http://schemas.microsoft.com/office/drawing/2014/main" id="{57448D46-DDA6-4F3C-A5ED-6903CC9C0B1F}"/>
            </a:ext>
          </a:extLst>
        </xdr:cNvPr>
        <xdr:cNvSpPr/>
      </xdr:nvSpPr>
      <xdr:spPr>
        <a:xfrm>
          <a:off x="2571750" y="9794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114119</xdr:rowOff>
    </xdr:from>
    <xdr:to>
      <xdr:col>10</xdr:col>
      <xdr:colOff>165100</xdr:colOff>
      <xdr:row>60</xdr:row>
      <xdr:rowOff>44269</xdr:rowOff>
    </xdr:to>
    <xdr:sp macro="" textlink="">
      <xdr:nvSpPr>
        <xdr:cNvPr id="172" name="フローチャート: 判断 171">
          <a:extLst>
            <a:ext uri="{FF2B5EF4-FFF2-40B4-BE49-F238E27FC236}">
              <a16:creationId xmlns:a16="http://schemas.microsoft.com/office/drawing/2014/main" id="{4C0530D8-192B-4C03-BDE6-A43E9677526B}"/>
            </a:ext>
          </a:extLst>
        </xdr:cNvPr>
        <xdr:cNvSpPr/>
      </xdr:nvSpPr>
      <xdr:spPr>
        <a:xfrm>
          <a:off x="1778000" y="986136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16BDD5CE-31C0-4DC4-BB9A-A7DFFE5448D0}"/>
            </a:ext>
          </a:extLst>
        </xdr:cNvPr>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81738846-4B0F-4D72-9F7E-DF2F321091E8}"/>
            </a:ext>
          </a:extLst>
        </xdr:cNvPr>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CB2D83C4-7C5F-4902-9793-E7F41F979896}"/>
            </a:ext>
          </a:extLst>
        </xdr:cNvPr>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0AFC0362-99B3-4B08-B2CF-94062AB50E4C}"/>
            </a:ext>
          </a:extLst>
        </xdr:cNvPr>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FE4F3F69-1F6D-4F6C-88A3-DF12A0CB60C8}"/>
            </a:ext>
          </a:extLst>
        </xdr:cNvPr>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37374</xdr:rowOff>
    </xdr:from>
    <xdr:to>
      <xdr:col>24</xdr:col>
      <xdr:colOff>114300</xdr:colOff>
      <xdr:row>58</xdr:row>
      <xdr:rowOff>138974</xdr:rowOff>
    </xdr:to>
    <xdr:sp macro="" textlink="">
      <xdr:nvSpPr>
        <xdr:cNvPr id="178" name="楕円 177">
          <a:extLst>
            <a:ext uri="{FF2B5EF4-FFF2-40B4-BE49-F238E27FC236}">
              <a16:creationId xmlns:a16="http://schemas.microsoft.com/office/drawing/2014/main" id="{1C1150BC-7B2C-4F7A-9CBC-18E479112599}"/>
            </a:ext>
          </a:extLst>
        </xdr:cNvPr>
        <xdr:cNvSpPr/>
      </xdr:nvSpPr>
      <xdr:spPr>
        <a:xfrm>
          <a:off x="4127500" y="9619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60251</xdr:rowOff>
    </xdr:from>
    <xdr:ext cx="405111" cy="259045"/>
    <xdr:sp macro="" textlink="">
      <xdr:nvSpPr>
        <xdr:cNvPr id="179" name="【橋りょう・トンネル】&#10;有形固定資産減価償却率該当値テキスト">
          <a:extLst>
            <a:ext uri="{FF2B5EF4-FFF2-40B4-BE49-F238E27FC236}">
              <a16:creationId xmlns:a16="http://schemas.microsoft.com/office/drawing/2014/main" id="{55F7C78E-879D-499F-954E-A33567694029}"/>
            </a:ext>
          </a:extLst>
        </xdr:cNvPr>
        <xdr:cNvSpPr txBox="1"/>
      </xdr:nvSpPr>
      <xdr:spPr>
        <a:xfrm>
          <a:off x="4216400" y="9477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65133</xdr:rowOff>
    </xdr:from>
    <xdr:to>
      <xdr:col>20</xdr:col>
      <xdr:colOff>38100</xdr:colOff>
      <xdr:row>58</xdr:row>
      <xdr:rowOff>166733</xdr:rowOff>
    </xdr:to>
    <xdr:sp macro="" textlink="">
      <xdr:nvSpPr>
        <xdr:cNvPr id="180" name="楕円 179">
          <a:extLst>
            <a:ext uri="{FF2B5EF4-FFF2-40B4-BE49-F238E27FC236}">
              <a16:creationId xmlns:a16="http://schemas.microsoft.com/office/drawing/2014/main" id="{6016E66C-1CE9-4214-9495-FDFEA33942C6}"/>
            </a:ext>
          </a:extLst>
        </xdr:cNvPr>
        <xdr:cNvSpPr/>
      </xdr:nvSpPr>
      <xdr:spPr>
        <a:xfrm>
          <a:off x="3384550" y="964728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88174</xdr:rowOff>
    </xdr:from>
    <xdr:to>
      <xdr:col>24</xdr:col>
      <xdr:colOff>63500</xdr:colOff>
      <xdr:row>58</xdr:row>
      <xdr:rowOff>115933</xdr:rowOff>
    </xdr:to>
    <xdr:cxnSp macro="">
      <xdr:nvCxnSpPr>
        <xdr:cNvPr id="181" name="直線コネクタ 180">
          <a:extLst>
            <a:ext uri="{FF2B5EF4-FFF2-40B4-BE49-F238E27FC236}">
              <a16:creationId xmlns:a16="http://schemas.microsoft.com/office/drawing/2014/main" id="{5503F55D-E894-4A2A-B31B-B26ACFC8F043}"/>
            </a:ext>
          </a:extLst>
        </xdr:cNvPr>
        <xdr:cNvCxnSpPr/>
      </xdr:nvCxnSpPr>
      <xdr:spPr>
        <a:xfrm flipV="1">
          <a:off x="3429000" y="9670324"/>
          <a:ext cx="7493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91259</xdr:rowOff>
    </xdr:from>
    <xdr:to>
      <xdr:col>15</xdr:col>
      <xdr:colOff>101600</xdr:colOff>
      <xdr:row>59</xdr:row>
      <xdr:rowOff>21409</xdr:rowOff>
    </xdr:to>
    <xdr:sp macro="" textlink="">
      <xdr:nvSpPr>
        <xdr:cNvPr id="182" name="楕円 181">
          <a:extLst>
            <a:ext uri="{FF2B5EF4-FFF2-40B4-BE49-F238E27FC236}">
              <a16:creationId xmlns:a16="http://schemas.microsoft.com/office/drawing/2014/main" id="{DEF40486-6168-463E-993D-3E60F1FBD51D}"/>
            </a:ext>
          </a:extLst>
        </xdr:cNvPr>
        <xdr:cNvSpPr/>
      </xdr:nvSpPr>
      <xdr:spPr>
        <a:xfrm>
          <a:off x="2571750" y="967340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115933</xdr:rowOff>
    </xdr:from>
    <xdr:to>
      <xdr:col>19</xdr:col>
      <xdr:colOff>177800</xdr:colOff>
      <xdr:row>58</xdr:row>
      <xdr:rowOff>142059</xdr:rowOff>
    </xdr:to>
    <xdr:cxnSp macro="">
      <xdr:nvCxnSpPr>
        <xdr:cNvPr id="183" name="直線コネクタ 182">
          <a:extLst>
            <a:ext uri="{FF2B5EF4-FFF2-40B4-BE49-F238E27FC236}">
              <a16:creationId xmlns:a16="http://schemas.microsoft.com/office/drawing/2014/main" id="{DA14AEBC-8A8C-4BA7-9EEC-7296126FE5BB}"/>
            </a:ext>
          </a:extLst>
        </xdr:cNvPr>
        <xdr:cNvCxnSpPr/>
      </xdr:nvCxnSpPr>
      <xdr:spPr>
        <a:xfrm flipV="1">
          <a:off x="2622550" y="9698083"/>
          <a:ext cx="80645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119017</xdr:rowOff>
    </xdr:from>
    <xdr:to>
      <xdr:col>10</xdr:col>
      <xdr:colOff>165100</xdr:colOff>
      <xdr:row>59</xdr:row>
      <xdr:rowOff>49167</xdr:rowOff>
    </xdr:to>
    <xdr:sp macro="" textlink="">
      <xdr:nvSpPr>
        <xdr:cNvPr id="184" name="楕円 183">
          <a:extLst>
            <a:ext uri="{FF2B5EF4-FFF2-40B4-BE49-F238E27FC236}">
              <a16:creationId xmlns:a16="http://schemas.microsoft.com/office/drawing/2014/main" id="{32B178E2-EE0D-49B0-92E1-D447E57BF054}"/>
            </a:ext>
          </a:extLst>
        </xdr:cNvPr>
        <xdr:cNvSpPr/>
      </xdr:nvSpPr>
      <xdr:spPr>
        <a:xfrm>
          <a:off x="1778000" y="970116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142059</xdr:rowOff>
    </xdr:from>
    <xdr:to>
      <xdr:col>15</xdr:col>
      <xdr:colOff>50800</xdr:colOff>
      <xdr:row>58</xdr:row>
      <xdr:rowOff>169817</xdr:rowOff>
    </xdr:to>
    <xdr:cxnSp macro="">
      <xdr:nvCxnSpPr>
        <xdr:cNvPr id="185" name="直線コネクタ 184">
          <a:extLst>
            <a:ext uri="{FF2B5EF4-FFF2-40B4-BE49-F238E27FC236}">
              <a16:creationId xmlns:a16="http://schemas.microsoft.com/office/drawing/2014/main" id="{2BD64863-D88B-4632-849E-6EA8D0DC060B}"/>
            </a:ext>
          </a:extLst>
        </xdr:cNvPr>
        <xdr:cNvCxnSpPr/>
      </xdr:nvCxnSpPr>
      <xdr:spPr>
        <a:xfrm flipV="1">
          <a:off x="1828800" y="9724209"/>
          <a:ext cx="793750" cy="21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126836</xdr:rowOff>
    </xdr:from>
    <xdr:ext cx="405111" cy="259045"/>
    <xdr:sp macro="" textlink="">
      <xdr:nvSpPr>
        <xdr:cNvPr id="186" name="n_1aveValue【橋りょう・トンネル】&#10;有形固定資産減価償却率">
          <a:extLst>
            <a:ext uri="{FF2B5EF4-FFF2-40B4-BE49-F238E27FC236}">
              <a16:creationId xmlns:a16="http://schemas.microsoft.com/office/drawing/2014/main" id="{5F6FF4A0-E762-4F7C-92D9-D9E36591BEF2}"/>
            </a:ext>
          </a:extLst>
        </xdr:cNvPr>
        <xdr:cNvSpPr txBox="1"/>
      </xdr:nvSpPr>
      <xdr:spPr>
        <a:xfrm>
          <a:off x="3239144" y="98740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139899</xdr:rowOff>
    </xdr:from>
    <xdr:ext cx="405111" cy="259045"/>
    <xdr:sp macro="" textlink="">
      <xdr:nvSpPr>
        <xdr:cNvPr id="187" name="n_2aveValue【橋りょう・トンネル】&#10;有形固定資産減価償却率">
          <a:extLst>
            <a:ext uri="{FF2B5EF4-FFF2-40B4-BE49-F238E27FC236}">
              <a16:creationId xmlns:a16="http://schemas.microsoft.com/office/drawing/2014/main" id="{5993717C-74FE-4484-A9D5-DDFD771F776D}"/>
            </a:ext>
          </a:extLst>
        </xdr:cNvPr>
        <xdr:cNvSpPr txBox="1"/>
      </xdr:nvSpPr>
      <xdr:spPr>
        <a:xfrm>
          <a:off x="2439044" y="9887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35396</xdr:rowOff>
    </xdr:from>
    <xdr:ext cx="405111" cy="259045"/>
    <xdr:sp macro="" textlink="">
      <xdr:nvSpPr>
        <xdr:cNvPr id="188" name="n_3aveValue【橋りょう・トンネル】&#10;有形固定資産減価償却率">
          <a:extLst>
            <a:ext uri="{FF2B5EF4-FFF2-40B4-BE49-F238E27FC236}">
              <a16:creationId xmlns:a16="http://schemas.microsoft.com/office/drawing/2014/main" id="{44BD8942-5311-4802-A743-5AC1DDD2C5BC}"/>
            </a:ext>
          </a:extLst>
        </xdr:cNvPr>
        <xdr:cNvSpPr txBox="1"/>
      </xdr:nvSpPr>
      <xdr:spPr>
        <a:xfrm>
          <a:off x="1645294" y="994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11810</xdr:rowOff>
    </xdr:from>
    <xdr:ext cx="405111" cy="259045"/>
    <xdr:sp macro="" textlink="">
      <xdr:nvSpPr>
        <xdr:cNvPr id="189" name="n_1mainValue【橋りょう・トンネル】&#10;有形固定資産減価償却率">
          <a:extLst>
            <a:ext uri="{FF2B5EF4-FFF2-40B4-BE49-F238E27FC236}">
              <a16:creationId xmlns:a16="http://schemas.microsoft.com/office/drawing/2014/main" id="{F586A1CB-C312-4721-B2FA-2D52EC7C2163}"/>
            </a:ext>
          </a:extLst>
        </xdr:cNvPr>
        <xdr:cNvSpPr txBox="1"/>
      </xdr:nvSpPr>
      <xdr:spPr>
        <a:xfrm>
          <a:off x="3239144" y="9428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37936</xdr:rowOff>
    </xdr:from>
    <xdr:ext cx="405111" cy="259045"/>
    <xdr:sp macro="" textlink="">
      <xdr:nvSpPr>
        <xdr:cNvPr id="190" name="n_2mainValue【橋りょう・トンネル】&#10;有形固定資産減価償却率">
          <a:extLst>
            <a:ext uri="{FF2B5EF4-FFF2-40B4-BE49-F238E27FC236}">
              <a16:creationId xmlns:a16="http://schemas.microsoft.com/office/drawing/2014/main" id="{EEDF2376-13B5-403F-B959-CB43BF4A250E}"/>
            </a:ext>
          </a:extLst>
        </xdr:cNvPr>
        <xdr:cNvSpPr txBox="1"/>
      </xdr:nvSpPr>
      <xdr:spPr>
        <a:xfrm>
          <a:off x="2439044" y="9454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65694</xdr:rowOff>
    </xdr:from>
    <xdr:ext cx="405111" cy="259045"/>
    <xdr:sp macro="" textlink="">
      <xdr:nvSpPr>
        <xdr:cNvPr id="191" name="n_3mainValue【橋りょう・トンネル】&#10;有形固定資産減価償却率">
          <a:extLst>
            <a:ext uri="{FF2B5EF4-FFF2-40B4-BE49-F238E27FC236}">
              <a16:creationId xmlns:a16="http://schemas.microsoft.com/office/drawing/2014/main" id="{18EF6BE8-0B7B-4750-B5D1-A247B57E9D55}"/>
            </a:ext>
          </a:extLst>
        </xdr:cNvPr>
        <xdr:cNvSpPr txBox="1"/>
      </xdr:nvSpPr>
      <xdr:spPr>
        <a:xfrm>
          <a:off x="1645294" y="9482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a:extLst>
            <a:ext uri="{FF2B5EF4-FFF2-40B4-BE49-F238E27FC236}">
              <a16:creationId xmlns:a16="http://schemas.microsoft.com/office/drawing/2014/main" id="{19C8F54D-981F-4264-AA61-9B53EDA62230}"/>
            </a:ext>
          </a:extLst>
        </xdr:cNvPr>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a:extLst>
            <a:ext uri="{FF2B5EF4-FFF2-40B4-BE49-F238E27FC236}">
              <a16:creationId xmlns:a16="http://schemas.microsoft.com/office/drawing/2014/main" id="{66F9C3DD-0DEF-40A3-B59A-40DAFD4C37AF}"/>
            </a:ext>
          </a:extLst>
        </xdr:cNvPr>
        <xdr:cNvSpPr/>
      </xdr:nvSpPr>
      <xdr:spPr>
        <a:xfrm>
          <a:off x="6064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a:extLst>
            <a:ext uri="{FF2B5EF4-FFF2-40B4-BE49-F238E27FC236}">
              <a16:creationId xmlns:a16="http://schemas.microsoft.com/office/drawing/2014/main" id="{8AA99653-49BD-4759-B940-6F00E81CF8FF}"/>
            </a:ext>
          </a:extLst>
        </xdr:cNvPr>
        <xdr:cNvSpPr/>
      </xdr:nvSpPr>
      <xdr:spPr>
        <a:xfrm>
          <a:off x="6064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a:extLst>
            <a:ext uri="{FF2B5EF4-FFF2-40B4-BE49-F238E27FC236}">
              <a16:creationId xmlns:a16="http://schemas.microsoft.com/office/drawing/2014/main" id="{3334AF95-4F2C-4EC7-AEEE-4C4CEBC116F2}"/>
            </a:ext>
          </a:extLst>
        </xdr:cNvPr>
        <xdr:cNvSpPr/>
      </xdr:nvSpPr>
      <xdr:spPr>
        <a:xfrm>
          <a:off x="69850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a:extLst>
            <a:ext uri="{FF2B5EF4-FFF2-40B4-BE49-F238E27FC236}">
              <a16:creationId xmlns:a16="http://schemas.microsoft.com/office/drawing/2014/main" id="{139E7730-E7EB-4BBE-B01D-F5A3BD6A1959}"/>
            </a:ext>
          </a:extLst>
        </xdr:cNvPr>
        <xdr:cNvSpPr/>
      </xdr:nvSpPr>
      <xdr:spPr>
        <a:xfrm>
          <a:off x="69850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a:extLst>
            <a:ext uri="{FF2B5EF4-FFF2-40B4-BE49-F238E27FC236}">
              <a16:creationId xmlns:a16="http://schemas.microsoft.com/office/drawing/2014/main" id="{CA2C0CDF-7BB1-437D-9F2C-81D5F6C8A111}"/>
            </a:ext>
          </a:extLst>
        </xdr:cNvPr>
        <xdr:cNvSpPr/>
      </xdr:nvSpPr>
      <xdr:spPr>
        <a:xfrm>
          <a:off x="8013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a:extLst>
            <a:ext uri="{FF2B5EF4-FFF2-40B4-BE49-F238E27FC236}">
              <a16:creationId xmlns:a16="http://schemas.microsoft.com/office/drawing/2014/main" id="{44A720FC-F43E-42BB-826A-A77024413E7B}"/>
            </a:ext>
          </a:extLst>
        </xdr:cNvPr>
        <xdr:cNvSpPr/>
      </xdr:nvSpPr>
      <xdr:spPr>
        <a:xfrm>
          <a:off x="8013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a:extLst>
            <a:ext uri="{FF2B5EF4-FFF2-40B4-BE49-F238E27FC236}">
              <a16:creationId xmlns:a16="http://schemas.microsoft.com/office/drawing/2014/main" id="{95386729-9AB1-470C-AE71-A08ED1A9D7B8}"/>
            </a:ext>
          </a:extLst>
        </xdr:cNvPr>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a:extLst>
            <a:ext uri="{FF2B5EF4-FFF2-40B4-BE49-F238E27FC236}">
              <a16:creationId xmlns:a16="http://schemas.microsoft.com/office/drawing/2014/main" id="{BBE1A13B-EF7E-4DEF-9C39-42504C2DE889}"/>
            </a:ext>
          </a:extLst>
        </xdr:cNvPr>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a:extLst>
            <a:ext uri="{FF2B5EF4-FFF2-40B4-BE49-F238E27FC236}">
              <a16:creationId xmlns:a16="http://schemas.microsoft.com/office/drawing/2014/main" id="{366A734B-0BDA-475A-B7C7-6E85EFAC008B}"/>
            </a:ext>
          </a:extLst>
        </xdr:cNvPr>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2" name="直線コネクタ 201">
          <a:extLst>
            <a:ext uri="{FF2B5EF4-FFF2-40B4-BE49-F238E27FC236}">
              <a16:creationId xmlns:a16="http://schemas.microsoft.com/office/drawing/2014/main" id="{14E33B3E-5CD0-4F88-B4EE-AD3537CAB72C}"/>
            </a:ext>
          </a:extLst>
        </xdr:cNvPr>
        <xdr:cNvCxnSpPr/>
      </xdr:nvCxnSpPr>
      <xdr:spPr>
        <a:xfrm>
          <a:off x="5956300" y="10648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3" name="テキスト ボックス 202">
          <a:extLst>
            <a:ext uri="{FF2B5EF4-FFF2-40B4-BE49-F238E27FC236}">
              <a16:creationId xmlns:a16="http://schemas.microsoft.com/office/drawing/2014/main" id="{E8689DD1-601D-4983-9291-37CFC7F5535F}"/>
            </a:ext>
          </a:extLst>
        </xdr:cNvPr>
        <xdr:cNvSpPr txBox="1"/>
      </xdr:nvSpPr>
      <xdr:spPr>
        <a:xfrm>
          <a:off x="5726564" y="105130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4" name="直線コネクタ 203">
          <a:extLst>
            <a:ext uri="{FF2B5EF4-FFF2-40B4-BE49-F238E27FC236}">
              <a16:creationId xmlns:a16="http://schemas.microsoft.com/office/drawing/2014/main" id="{2955B853-4504-4778-8C01-46883649206C}"/>
            </a:ext>
          </a:extLst>
        </xdr:cNvPr>
        <xdr:cNvCxnSpPr/>
      </xdr:nvCxnSpPr>
      <xdr:spPr>
        <a:xfrm>
          <a:off x="5956300" y="10280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05" name="テキスト ボックス 204">
          <a:extLst>
            <a:ext uri="{FF2B5EF4-FFF2-40B4-BE49-F238E27FC236}">
              <a16:creationId xmlns:a16="http://schemas.microsoft.com/office/drawing/2014/main" id="{D04C1126-BF56-48A0-A027-10F019F552BB}"/>
            </a:ext>
          </a:extLst>
        </xdr:cNvPr>
        <xdr:cNvSpPr txBox="1"/>
      </xdr:nvSpPr>
      <xdr:spPr>
        <a:xfrm>
          <a:off x="541803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6" name="直線コネクタ 205">
          <a:extLst>
            <a:ext uri="{FF2B5EF4-FFF2-40B4-BE49-F238E27FC236}">
              <a16:creationId xmlns:a16="http://schemas.microsoft.com/office/drawing/2014/main" id="{5E1EDD57-05E6-40FD-88EA-456C1C9329C1}"/>
            </a:ext>
          </a:extLst>
        </xdr:cNvPr>
        <xdr:cNvCxnSpPr/>
      </xdr:nvCxnSpPr>
      <xdr:spPr>
        <a:xfrm>
          <a:off x="5956300" y="9912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07" name="テキスト ボックス 206">
          <a:extLst>
            <a:ext uri="{FF2B5EF4-FFF2-40B4-BE49-F238E27FC236}">
              <a16:creationId xmlns:a16="http://schemas.microsoft.com/office/drawing/2014/main" id="{8FCCC757-1F9B-47EC-A289-3A4B4C4C4541}"/>
            </a:ext>
          </a:extLst>
        </xdr:cNvPr>
        <xdr:cNvSpPr txBox="1"/>
      </xdr:nvSpPr>
      <xdr:spPr>
        <a:xfrm>
          <a:off x="5418031" y="9776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8" name="直線コネクタ 207">
          <a:extLst>
            <a:ext uri="{FF2B5EF4-FFF2-40B4-BE49-F238E27FC236}">
              <a16:creationId xmlns:a16="http://schemas.microsoft.com/office/drawing/2014/main" id="{B468F7BF-8AC9-467C-B0AA-72CE8F32A93A}"/>
            </a:ext>
          </a:extLst>
        </xdr:cNvPr>
        <xdr:cNvCxnSpPr/>
      </xdr:nvCxnSpPr>
      <xdr:spPr>
        <a:xfrm>
          <a:off x="5956300" y="9550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09" name="テキスト ボックス 208">
          <a:extLst>
            <a:ext uri="{FF2B5EF4-FFF2-40B4-BE49-F238E27FC236}">
              <a16:creationId xmlns:a16="http://schemas.microsoft.com/office/drawing/2014/main" id="{E75EB728-E830-4332-AD91-8676727B9F72}"/>
            </a:ext>
          </a:extLst>
        </xdr:cNvPr>
        <xdr:cNvSpPr txBox="1"/>
      </xdr:nvSpPr>
      <xdr:spPr>
        <a:xfrm>
          <a:off x="5418031" y="9414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0" name="直線コネクタ 209">
          <a:extLst>
            <a:ext uri="{FF2B5EF4-FFF2-40B4-BE49-F238E27FC236}">
              <a16:creationId xmlns:a16="http://schemas.microsoft.com/office/drawing/2014/main" id="{FB5664C7-6C1A-4018-AFE6-2CA0C99D3705}"/>
            </a:ext>
          </a:extLst>
        </xdr:cNvPr>
        <xdr:cNvCxnSpPr/>
      </xdr:nvCxnSpPr>
      <xdr:spPr>
        <a:xfrm>
          <a:off x="5956300" y="9182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11" name="テキスト ボックス 210">
          <a:extLst>
            <a:ext uri="{FF2B5EF4-FFF2-40B4-BE49-F238E27FC236}">
              <a16:creationId xmlns:a16="http://schemas.microsoft.com/office/drawing/2014/main" id="{CD315789-69B4-4C4C-8B5D-F7C354181074}"/>
            </a:ext>
          </a:extLst>
        </xdr:cNvPr>
        <xdr:cNvSpPr txBox="1"/>
      </xdr:nvSpPr>
      <xdr:spPr>
        <a:xfrm>
          <a:off x="5327878" y="90462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2" name="直線コネクタ 211">
          <a:extLst>
            <a:ext uri="{FF2B5EF4-FFF2-40B4-BE49-F238E27FC236}">
              <a16:creationId xmlns:a16="http://schemas.microsoft.com/office/drawing/2014/main" id="{ADB6A176-77DC-4014-8EC0-B44617D0CD13}"/>
            </a:ext>
          </a:extLst>
        </xdr:cNvPr>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3" name="テキスト ボックス 212">
          <a:extLst>
            <a:ext uri="{FF2B5EF4-FFF2-40B4-BE49-F238E27FC236}">
              <a16:creationId xmlns:a16="http://schemas.microsoft.com/office/drawing/2014/main" id="{00633166-1823-4194-9787-2A9D62581429}"/>
            </a:ext>
          </a:extLst>
        </xdr:cNvPr>
        <xdr:cNvSpPr txBox="1"/>
      </xdr:nvSpPr>
      <xdr:spPr>
        <a:xfrm>
          <a:off x="5327878" y="86779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4" name="【橋りょう・トンネル】&#10;一人当たり有形固定資産（償却資産）額グラフ枠">
          <a:extLst>
            <a:ext uri="{FF2B5EF4-FFF2-40B4-BE49-F238E27FC236}">
              <a16:creationId xmlns:a16="http://schemas.microsoft.com/office/drawing/2014/main" id="{ADACBB21-3494-473B-AB15-E6D3303E057D}"/>
            </a:ext>
          </a:extLst>
        </xdr:cNvPr>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109200</xdr:rowOff>
    </xdr:from>
    <xdr:to>
      <xdr:col>54</xdr:col>
      <xdr:colOff>189865</xdr:colOff>
      <xdr:row>64</xdr:row>
      <xdr:rowOff>72792</xdr:rowOff>
    </xdr:to>
    <xdr:cxnSp macro="">
      <xdr:nvCxnSpPr>
        <xdr:cNvPr id="215" name="直線コネクタ 214">
          <a:extLst>
            <a:ext uri="{FF2B5EF4-FFF2-40B4-BE49-F238E27FC236}">
              <a16:creationId xmlns:a16="http://schemas.microsoft.com/office/drawing/2014/main" id="{E3EFC65A-6859-482A-8F64-926DC8556D2F}"/>
            </a:ext>
          </a:extLst>
        </xdr:cNvPr>
        <xdr:cNvCxnSpPr/>
      </xdr:nvCxnSpPr>
      <xdr:spPr>
        <a:xfrm flipV="1">
          <a:off x="9429115" y="9361150"/>
          <a:ext cx="0" cy="1284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76619</xdr:rowOff>
    </xdr:from>
    <xdr:ext cx="469744" cy="259045"/>
    <xdr:sp macro="" textlink="">
      <xdr:nvSpPr>
        <xdr:cNvPr id="216" name="【橋りょう・トンネル】&#10;一人当たり有形固定資産（償却資産）額最小値テキスト">
          <a:extLst>
            <a:ext uri="{FF2B5EF4-FFF2-40B4-BE49-F238E27FC236}">
              <a16:creationId xmlns:a16="http://schemas.microsoft.com/office/drawing/2014/main" id="{09ACCD6C-BE0D-4318-86AE-2C514C848233}"/>
            </a:ext>
          </a:extLst>
        </xdr:cNvPr>
        <xdr:cNvSpPr txBox="1"/>
      </xdr:nvSpPr>
      <xdr:spPr>
        <a:xfrm>
          <a:off x="9467850" y="10649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72792</xdr:rowOff>
    </xdr:from>
    <xdr:to>
      <xdr:col>55</xdr:col>
      <xdr:colOff>88900</xdr:colOff>
      <xdr:row>64</xdr:row>
      <xdr:rowOff>72792</xdr:rowOff>
    </xdr:to>
    <xdr:cxnSp macro="">
      <xdr:nvCxnSpPr>
        <xdr:cNvPr id="217" name="直線コネクタ 216">
          <a:extLst>
            <a:ext uri="{FF2B5EF4-FFF2-40B4-BE49-F238E27FC236}">
              <a16:creationId xmlns:a16="http://schemas.microsoft.com/office/drawing/2014/main" id="{51C24FAC-2D92-435D-B9CC-C04805ACFC18}"/>
            </a:ext>
          </a:extLst>
        </xdr:cNvPr>
        <xdr:cNvCxnSpPr/>
      </xdr:nvCxnSpPr>
      <xdr:spPr>
        <a:xfrm>
          <a:off x="9359900" y="1064554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55877</xdr:rowOff>
    </xdr:from>
    <xdr:ext cx="690189" cy="259045"/>
    <xdr:sp macro="" textlink="">
      <xdr:nvSpPr>
        <xdr:cNvPr id="218" name="【橋りょう・トンネル】&#10;一人当たり有形固定資産（償却資産）額最大値テキスト">
          <a:extLst>
            <a:ext uri="{FF2B5EF4-FFF2-40B4-BE49-F238E27FC236}">
              <a16:creationId xmlns:a16="http://schemas.microsoft.com/office/drawing/2014/main" id="{5AACA82E-AC2F-48AF-BB7B-691B805B9924}"/>
            </a:ext>
          </a:extLst>
        </xdr:cNvPr>
        <xdr:cNvSpPr txBox="1"/>
      </xdr:nvSpPr>
      <xdr:spPr>
        <a:xfrm>
          <a:off x="9467850" y="91427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1,054,016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109200</xdr:rowOff>
    </xdr:from>
    <xdr:to>
      <xdr:col>55</xdr:col>
      <xdr:colOff>88900</xdr:colOff>
      <xdr:row>56</xdr:row>
      <xdr:rowOff>109200</xdr:rowOff>
    </xdr:to>
    <xdr:cxnSp macro="">
      <xdr:nvCxnSpPr>
        <xdr:cNvPr id="219" name="直線コネクタ 218">
          <a:extLst>
            <a:ext uri="{FF2B5EF4-FFF2-40B4-BE49-F238E27FC236}">
              <a16:creationId xmlns:a16="http://schemas.microsoft.com/office/drawing/2014/main" id="{04F37B5A-492B-4D5C-8D17-4B4911B46D56}"/>
            </a:ext>
          </a:extLst>
        </xdr:cNvPr>
        <xdr:cNvCxnSpPr/>
      </xdr:nvCxnSpPr>
      <xdr:spPr>
        <a:xfrm>
          <a:off x="9359900" y="93611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86305</xdr:rowOff>
    </xdr:from>
    <xdr:ext cx="599010" cy="259045"/>
    <xdr:sp macro="" textlink="">
      <xdr:nvSpPr>
        <xdr:cNvPr id="220" name="【橋りょう・トンネル】&#10;一人当たり有形固定資産（償却資産）額平均値テキスト">
          <a:extLst>
            <a:ext uri="{FF2B5EF4-FFF2-40B4-BE49-F238E27FC236}">
              <a16:creationId xmlns:a16="http://schemas.microsoft.com/office/drawing/2014/main" id="{4140D7D1-944F-4511-879B-BA6735954C5D}"/>
            </a:ext>
          </a:extLst>
        </xdr:cNvPr>
        <xdr:cNvSpPr txBox="1"/>
      </xdr:nvSpPr>
      <xdr:spPr>
        <a:xfrm>
          <a:off x="9467850" y="103288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63428</xdr:rowOff>
    </xdr:from>
    <xdr:to>
      <xdr:col>55</xdr:col>
      <xdr:colOff>50800</xdr:colOff>
      <xdr:row>63</xdr:row>
      <xdr:rowOff>165028</xdr:rowOff>
    </xdr:to>
    <xdr:sp macro="" textlink="">
      <xdr:nvSpPr>
        <xdr:cNvPr id="221" name="フローチャート: 判断 220">
          <a:extLst>
            <a:ext uri="{FF2B5EF4-FFF2-40B4-BE49-F238E27FC236}">
              <a16:creationId xmlns:a16="http://schemas.microsoft.com/office/drawing/2014/main" id="{C919C292-C7D4-4FC6-B544-052C61EAD45D}"/>
            </a:ext>
          </a:extLst>
        </xdr:cNvPr>
        <xdr:cNvSpPr/>
      </xdr:nvSpPr>
      <xdr:spPr>
        <a:xfrm>
          <a:off x="9398000" y="1047107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62231</xdr:rowOff>
    </xdr:from>
    <xdr:to>
      <xdr:col>50</xdr:col>
      <xdr:colOff>165100</xdr:colOff>
      <xdr:row>63</xdr:row>
      <xdr:rowOff>163831</xdr:rowOff>
    </xdr:to>
    <xdr:sp macro="" textlink="">
      <xdr:nvSpPr>
        <xdr:cNvPr id="222" name="フローチャート: 判断 221">
          <a:extLst>
            <a:ext uri="{FF2B5EF4-FFF2-40B4-BE49-F238E27FC236}">
              <a16:creationId xmlns:a16="http://schemas.microsoft.com/office/drawing/2014/main" id="{AB9C8CE4-9AEA-4181-A33F-6BF24AD0D224}"/>
            </a:ext>
          </a:extLst>
        </xdr:cNvPr>
        <xdr:cNvSpPr/>
      </xdr:nvSpPr>
      <xdr:spPr>
        <a:xfrm>
          <a:off x="8636000" y="1046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62804</xdr:rowOff>
    </xdr:from>
    <xdr:to>
      <xdr:col>46</xdr:col>
      <xdr:colOff>38100</xdr:colOff>
      <xdr:row>63</xdr:row>
      <xdr:rowOff>164404</xdr:rowOff>
    </xdr:to>
    <xdr:sp macro="" textlink="">
      <xdr:nvSpPr>
        <xdr:cNvPr id="223" name="フローチャート: 判断 222">
          <a:extLst>
            <a:ext uri="{FF2B5EF4-FFF2-40B4-BE49-F238E27FC236}">
              <a16:creationId xmlns:a16="http://schemas.microsoft.com/office/drawing/2014/main" id="{E9193F3F-7242-4722-863E-C61D8A8CDCCC}"/>
            </a:ext>
          </a:extLst>
        </xdr:cNvPr>
        <xdr:cNvSpPr/>
      </xdr:nvSpPr>
      <xdr:spPr>
        <a:xfrm>
          <a:off x="7842250" y="1047045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54111</xdr:rowOff>
    </xdr:from>
    <xdr:to>
      <xdr:col>41</xdr:col>
      <xdr:colOff>101600</xdr:colOff>
      <xdr:row>63</xdr:row>
      <xdr:rowOff>155711</xdr:rowOff>
    </xdr:to>
    <xdr:sp macro="" textlink="">
      <xdr:nvSpPr>
        <xdr:cNvPr id="224" name="フローチャート: 判断 223">
          <a:extLst>
            <a:ext uri="{FF2B5EF4-FFF2-40B4-BE49-F238E27FC236}">
              <a16:creationId xmlns:a16="http://schemas.microsoft.com/office/drawing/2014/main" id="{341E6C0A-1D6A-494C-A259-D0D6289B0309}"/>
            </a:ext>
          </a:extLst>
        </xdr:cNvPr>
        <xdr:cNvSpPr/>
      </xdr:nvSpPr>
      <xdr:spPr>
        <a:xfrm>
          <a:off x="7029450" y="10461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8B4E3D34-3346-41F2-BCD4-D1A35E080B6B}"/>
            </a:ext>
          </a:extLst>
        </xdr:cNvPr>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503DAD72-FE19-48DD-8585-8C0E774F60F1}"/>
            </a:ext>
          </a:extLst>
        </xdr:cNvPr>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D294830F-E617-48FA-8FEC-6BE13E8AA404}"/>
            </a:ext>
          </a:extLst>
        </xdr:cNvPr>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5E93847F-7F7A-4DEE-A7D4-51EC6E73F888}"/>
            </a:ext>
          </a:extLst>
        </xdr:cNvPr>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9" name="テキスト ボックス 228">
          <a:extLst>
            <a:ext uri="{FF2B5EF4-FFF2-40B4-BE49-F238E27FC236}">
              <a16:creationId xmlns:a16="http://schemas.microsoft.com/office/drawing/2014/main" id="{CA7ACA32-CF02-4A49-A9FF-051ECB73E5A7}"/>
            </a:ext>
          </a:extLst>
        </xdr:cNvPr>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137367</xdr:rowOff>
    </xdr:from>
    <xdr:to>
      <xdr:col>55</xdr:col>
      <xdr:colOff>50800</xdr:colOff>
      <xdr:row>64</xdr:row>
      <xdr:rowOff>67517</xdr:rowOff>
    </xdr:to>
    <xdr:sp macro="" textlink="">
      <xdr:nvSpPr>
        <xdr:cNvPr id="230" name="楕円 229">
          <a:extLst>
            <a:ext uri="{FF2B5EF4-FFF2-40B4-BE49-F238E27FC236}">
              <a16:creationId xmlns:a16="http://schemas.microsoft.com/office/drawing/2014/main" id="{1B740043-4966-4745-B9F6-BA436BD50DEA}"/>
            </a:ext>
          </a:extLst>
        </xdr:cNvPr>
        <xdr:cNvSpPr/>
      </xdr:nvSpPr>
      <xdr:spPr>
        <a:xfrm>
          <a:off x="9398000" y="1054501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52294</xdr:rowOff>
    </xdr:from>
    <xdr:ext cx="534377" cy="259045"/>
    <xdr:sp macro="" textlink="">
      <xdr:nvSpPr>
        <xdr:cNvPr id="231" name="【橋りょう・トンネル】&#10;一人当たり有形固定資産（償却資産）額該当値テキスト">
          <a:extLst>
            <a:ext uri="{FF2B5EF4-FFF2-40B4-BE49-F238E27FC236}">
              <a16:creationId xmlns:a16="http://schemas.microsoft.com/office/drawing/2014/main" id="{1C2704A7-F812-4F6E-92AB-90E80ED13DB7}"/>
            </a:ext>
          </a:extLst>
        </xdr:cNvPr>
        <xdr:cNvSpPr txBox="1"/>
      </xdr:nvSpPr>
      <xdr:spPr>
        <a:xfrm>
          <a:off x="9467850" y="10459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137836</xdr:rowOff>
    </xdr:from>
    <xdr:to>
      <xdr:col>50</xdr:col>
      <xdr:colOff>165100</xdr:colOff>
      <xdr:row>64</xdr:row>
      <xdr:rowOff>67986</xdr:rowOff>
    </xdr:to>
    <xdr:sp macro="" textlink="">
      <xdr:nvSpPr>
        <xdr:cNvPr id="232" name="楕円 231">
          <a:extLst>
            <a:ext uri="{FF2B5EF4-FFF2-40B4-BE49-F238E27FC236}">
              <a16:creationId xmlns:a16="http://schemas.microsoft.com/office/drawing/2014/main" id="{3AE306E8-28CF-411D-86BC-46A8F754A767}"/>
            </a:ext>
          </a:extLst>
        </xdr:cNvPr>
        <xdr:cNvSpPr/>
      </xdr:nvSpPr>
      <xdr:spPr>
        <a:xfrm>
          <a:off x="8636000" y="1054548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16717</xdr:rowOff>
    </xdr:from>
    <xdr:to>
      <xdr:col>55</xdr:col>
      <xdr:colOff>0</xdr:colOff>
      <xdr:row>64</xdr:row>
      <xdr:rowOff>17186</xdr:rowOff>
    </xdr:to>
    <xdr:cxnSp macro="">
      <xdr:nvCxnSpPr>
        <xdr:cNvPr id="233" name="直線コネクタ 232">
          <a:extLst>
            <a:ext uri="{FF2B5EF4-FFF2-40B4-BE49-F238E27FC236}">
              <a16:creationId xmlns:a16="http://schemas.microsoft.com/office/drawing/2014/main" id="{F2453154-9842-4530-931A-BFF6AD325BED}"/>
            </a:ext>
          </a:extLst>
        </xdr:cNvPr>
        <xdr:cNvCxnSpPr/>
      </xdr:nvCxnSpPr>
      <xdr:spPr>
        <a:xfrm flipV="1">
          <a:off x="8686800" y="10589467"/>
          <a:ext cx="742950" cy="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138281</xdr:rowOff>
    </xdr:from>
    <xdr:to>
      <xdr:col>46</xdr:col>
      <xdr:colOff>38100</xdr:colOff>
      <xdr:row>64</xdr:row>
      <xdr:rowOff>68431</xdr:rowOff>
    </xdr:to>
    <xdr:sp macro="" textlink="">
      <xdr:nvSpPr>
        <xdr:cNvPr id="234" name="楕円 233">
          <a:extLst>
            <a:ext uri="{FF2B5EF4-FFF2-40B4-BE49-F238E27FC236}">
              <a16:creationId xmlns:a16="http://schemas.microsoft.com/office/drawing/2014/main" id="{D3D274A9-2E4A-4CC1-AE67-4362FCD7C7D8}"/>
            </a:ext>
          </a:extLst>
        </xdr:cNvPr>
        <xdr:cNvSpPr/>
      </xdr:nvSpPr>
      <xdr:spPr>
        <a:xfrm>
          <a:off x="7842250" y="1054593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17186</xdr:rowOff>
    </xdr:from>
    <xdr:to>
      <xdr:col>50</xdr:col>
      <xdr:colOff>114300</xdr:colOff>
      <xdr:row>64</xdr:row>
      <xdr:rowOff>17631</xdr:rowOff>
    </xdr:to>
    <xdr:cxnSp macro="">
      <xdr:nvCxnSpPr>
        <xdr:cNvPr id="235" name="直線コネクタ 234">
          <a:extLst>
            <a:ext uri="{FF2B5EF4-FFF2-40B4-BE49-F238E27FC236}">
              <a16:creationId xmlns:a16="http://schemas.microsoft.com/office/drawing/2014/main" id="{E0ADA9B4-C5DE-4B67-9118-05E11618CD11}"/>
            </a:ext>
          </a:extLst>
        </xdr:cNvPr>
        <xdr:cNvCxnSpPr/>
      </xdr:nvCxnSpPr>
      <xdr:spPr>
        <a:xfrm flipV="1">
          <a:off x="7886700" y="10589936"/>
          <a:ext cx="800100" cy="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138743</xdr:rowOff>
    </xdr:from>
    <xdr:to>
      <xdr:col>41</xdr:col>
      <xdr:colOff>101600</xdr:colOff>
      <xdr:row>64</xdr:row>
      <xdr:rowOff>68893</xdr:rowOff>
    </xdr:to>
    <xdr:sp macro="" textlink="">
      <xdr:nvSpPr>
        <xdr:cNvPr id="236" name="楕円 235">
          <a:extLst>
            <a:ext uri="{FF2B5EF4-FFF2-40B4-BE49-F238E27FC236}">
              <a16:creationId xmlns:a16="http://schemas.microsoft.com/office/drawing/2014/main" id="{B6C16CA4-586A-4C1F-9DEF-F945B03658FD}"/>
            </a:ext>
          </a:extLst>
        </xdr:cNvPr>
        <xdr:cNvSpPr/>
      </xdr:nvSpPr>
      <xdr:spPr>
        <a:xfrm>
          <a:off x="7029450" y="1054639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17631</xdr:rowOff>
    </xdr:from>
    <xdr:to>
      <xdr:col>45</xdr:col>
      <xdr:colOff>177800</xdr:colOff>
      <xdr:row>64</xdr:row>
      <xdr:rowOff>18093</xdr:rowOff>
    </xdr:to>
    <xdr:cxnSp macro="">
      <xdr:nvCxnSpPr>
        <xdr:cNvPr id="237" name="直線コネクタ 236">
          <a:extLst>
            <a:ext uri="{FF2B5EF4-FFF2-40B4-BE49-F238E27FC236}">
              <a16:creationId xmlns:a16="http://schemas.microsoft.com/office/drawing/2014/main" id="{8FD8E02A-1B22-4707-A87E-2C721164A8B6}"/>
            </a:ext>
          </a:extLst>
        </xdr:cNvPr>
        <xdr:cNvCxnSpPr/>
      </xdr:nvCxnSpPr>
      <xdr:spPr>
        <a:xfrm flipV="1">
          <a:off x="7080250" y="10590381"/>
          <a:ext cx="806450" cy="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8908</xdr:rowOff>
    </xdr:from>
    <xdr:ext cx="599010" cy="259045"/>
    <xdr:sp macro="" textlink="">
      <xdr:nvSpPr>
        <xdr:cNvPr id="238" name="n_1aveValue【橋りょう・トンネル】&#10;一人当たり有形固定資産（償却資産）額">
          <a:extLst>
            <a:ext uri="{FF2B5EF4-FFF2-40B4-BE49-F238E27FC236}">
              <a16:creationId xmlns:a16="http://schemas.microsoft.com/office/drawing/2014/main" id="{7BFEE1C6-E2AD-4590-834A-205AA442943E}"/>
            </a:ext>
          </a:extLst>
        </xdr:cNvPr>
        <xdr:cNvSpPr txBox="1"/>
      </xdr:nvSpPr>
      <xdr:spPr>
        <a:xfrm>
          <a:off x="8399995" y="10251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9481</xdr:rowOff>
    </xdr:from>
    <xdr:ext cx="599010" cy="259045"/>
    <xdr:sp macro="" textlink="">
      <xdr:nvSpPr>
        <xdr:cNvPr id="239" name="n_2aveValue【橋りょう・トンネル】&#10;一人当たり有形固定資産（償却資産）額">
          <a:extLst>
            <a:ext uri="{FF2B5EF4-FFF2-40B4-BE49-F238E27FC236}">
              <a16:creationId xmlns:a16="http://schemas.microsoft.com/office/drawing/2014/main" id="{90FFCDB1-0357-4259-8AC5-4867845ADD81}"/>
            </a:ext>
          </a:extLst>
        </xdr:cNvPr>
        <xdr:cNvSpPr txBox="1"/>
      </xdr:nvSpPr>
      <xdr:spPr>
        <a:xfrm>
          <a:off x="7612595" y="10252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788</xdr:rowOff>
    </xdr:from>
    <xdr:ext cx="599010" cy="259045"/>
    <xdr:sp macro="" textlink="">
      <xdr:nvSpPr>
        <xdr:cNvPr id="240" name="n_3aveValue【橋りょう・トンネル】&#10;一人当たり有形固定資産（償却資産）額">
          <a:extLst>
            <a:ext uri="{FF2B5EF4-FFF2-40B4-BE49-F238E27FC236}">
              <a16:creationId xmlns:a16="http://schemas.microsoft.com/office/drawing/2014/main" id="{5230995F-A837-4386-8E85-D1F6B08B492C}"/>
            </a:ext>
          </a:extLst>
        </xdr:cNvPr>
        <xdr:cNvSpPr txBox="1"/>
      </xdr:nvSpPr>
      <xdr:spPr>
        <a:xfrm>
          <a:off x="6818845" y="10243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59113</xdr:rowOff>
    </xdr:from>
    <xdr:ext cx="534377" cy="259045"/>
    <xdr:sp macro="" textlink="">
      <xdr:nvSpPr>
        <xdr:cNvPr id="241" name="n_1mainValue【橋りょう・トンネル】&#10;一人当たり有形固定資産（償却資産）額">
          <a:extLst>
            <a:ext uri="{FF2B5EF4-FFF2-40B4-BE49-F238E27FC236}">
              <a16:creationId xmlns:a16="http://schemas.microsoft.com/office/drawing/2014/main" id="{84026249-F96E-4A11-BF0F-A12F966858AD}"/>
            </a:ext>
          </a:extLst>
        </xdr:cNvPr>
        <xdr:cNvSpPr txBox="1"/>
      </xdr:nvSpPr>
      <xdr:spPr>
        <a:xfrm>
          <a:off x="8425961" y="10631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59558</xdr:rowOff>
    </xdr:from>
    <xdr:ext cx="534377" cy="259045"/>
    <xdr:sp macro="" textlink="">
      <xdr:nvSpPr>
        <xdr:cNvPr id="242" name="n_2mainValue【橋りょう・トンネル】&#10;一人当たり有形固定資産（償却資産）額">
          <a:extLst>
            <a:ext uri="{FF2B5EF4-FFF2-40B4-BE49-F238E27FC236}">
              <a16:creationId xmlns:a16="http://schemas.microsoft.com/office/drawing/2014/main" id="{EA7AAAA2-2056-497A-815B-ACDCF264A421}"/>
            </a:ext>
          </a:extLst>
        </xdr:cNvPr>
        <xdr:cNvSpPr txBox="1"/>
      </xdr:nvSpPr>
      <xdr:spPr>
        <a:xfrm>
          <a:off x="7644911" y="10632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60020</xdr:rowOff>
    </xdr:from>
    <xdr:ext cx="534377" cy="259045"/>
    <xdr:sp macro="" textlink="">
      <xdr:nvSpPr>
        <xdr:cNvPr id="243" name="n_3mainValue【橋りょう・トンネル】&#10;一人当たり有形固定資産（償却資産）額">
          <a:extLst>
            <a:ext uri="{FF2B5EF4-FFF2-40B4-BE49-F238E27FC236}">
              <a16:creationId xmlns:a16="http://schemas.microsoft.com/office/drawing/2014/main" id="{975799A1-0676-4369-80EB-C8F93DEA9D0B}"/>
            </a:ext>
          </a:extLst>
        </xdr:cNvPr>
        <xdr:cNvSpPr txBox="1"/>
      </xdr:nvSpPr>
      <xdr:spPr>
        <a:xfrm>
          <a:off x="6851161" y="10632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4" name="正方形/長方形 243">
          <a:extLst>
            <a:ext uri="{FF2B5EF4-FFF2-40B4-BE49-F238E27FC236}">
              <a16:creationId xmlns:a16="http://schemas.microsoft.com/office/drawing/2014/main" id="{8BF897B3-FDCB-4DD6-958A-528E4310F10C}"/>
            </a:ext>
          </a:extLst>
        </xdr:cNvPr>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5" name="正方形/長方形 244">
          <a:extLst>
            <a:ext uri="{FF2B5EF4-FFF2-40B4-BE49-F238E27FC236}">
              <a16:creationId xmlns:a16="http://schemas.microsoft.com/office/drawing/2014/main" id="{BD6A589D-2011-4E5B-9C37-61D0B71EA576}"/>
            </a:ext>
          </a:extLst>
        </xdr:cNvPr>
        <xdr:cNvSpPr/>
      </xdr:nvSpPr>
      <xdr:spPr>
        <a:xfrm>
          <a:off x="8128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6" name="正方形/長方形 245">
          <a:extLst>
            <a:ext uri="{FF2B5EF4-FFF2-40B4-BE49-F238E27FC236}">
              <a16:creationId xmlns:a16="http://schemas.microsoft.com/office/drawing/2014/main" id="{B88B3695-4A57-4616-A343-8CE7DC6953EA}"/>
            </a:ext>
          </a:extLst>
        </xdr:cNvPr>
        <xdr:cNvSpPr/>
      </xdr:nvSpPr>
      <xdr:spPr>
        <a:xfrm>
          <a:off x="8128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7" name="正方形/長方形 246">
          <a:extLst>
            <a:ext uri="{FF2B5EF4-FFF2-40B4-BE49-F238E27FC236}">
              <a16:creationId xmlns:a16="http://schemas.microsoft.com/office/drawing/2014/main" id="{7FFC7CB7-0070-4E39-B30C-94175BCAD5A8}"/>
            </a:ext>
          </a:extLst>
        </xdr:cNvPr>
        <xdr:cNvSpPr/>
      </xdr:nvSpPr>
      <xdr:spPr>
        <a:xfrm>
          <a:off x="17145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8" name="正方形/長方形 247">
          <a:extLst>
            <a:ext uri="{FF2B5EF4-FFF2-40B4-BE49-F238E27FC236}">
              <a16:creationId xmlns:a16="http://schemas.microsoft.com/office/drawing/2014/main" id="{289F4987-B3B8-49D8-AF7B-309B87581104}"/>
            </a:ext>
          </a:extLst>
        </xdr:cNvPr>
        <xdr:cNvSpPr/>
      </xdr:nvSpPr>
      <xdr:spPr>
        <a:xfrm>
          <a:off x="17145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9" name="正方形/長方形 248">
          <a:extLst>
            <a:ext uri="{FF2B5EF4-FFF2-40B4-BE49-F238E27FC236}">
              <a16:creationId xmlns:a16="http://schemas.microsoft.com/office/drawing/2014/main" id="{BE3F6ACC-7232-4F73-9397-0357B0E6A3EF}"/>
            </a:ext>
          </a:extLst>
        </xdr:cNvPr>
        <xdr:cNvSpPr/>
      </xdr:nvSpPr>
      <xdr:spPr>
        <a:xfrm>
          <a:off x="2743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0" name="正方形/長方形 249">
          <a:extLst>
            <a:ext uri="{FF2B5EF4-FFF2-40B4-BE49-F238E27FC236}">
              <a16:creationId xmlns:a16="http://schemas.microsoft.com/office/drawing/2014/main" id="{DB9EF9F6-9FA0-4D5C-911E-30083A7C8E2A}"/>
            </a:ext>
          </a:extLst>
        </xdr:cNvPr>
        <xdr:cNvSpPr/>
      </xdr:nvSpPr>
      <xdr:spPr>
        <a:xfrm>
          <a:off x="2743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1" name="正方形/長方形 250">
          <a:extLst>
            <a:ext uri="{FF2B5EF4-FFF2-40B4-BE49-F238E27FC236}">
              <a16:creationId xmlns:a16="http://schemas.microsoft.com/office/drawing/2014/main" id="{026558FE-3DC2-48F3-95EC-2F24CDC6EEFB}"/>
            </a:ext>
          </a:extLst>
        </xdr:cNvPr>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2" name="テキスト ボックス 251">
          <a:extLst>
            <a:ext uri="{FF2B5EF4-FFF2-40B4-BE49-F238E27FC236}">
              <a16:creationId xmlns:a16="http://schemas.microsoft.com/office/drawing/2014/main" id="{39263191-4F3B-451E-841E-B4CBFD1CB815}"/>
            </a:ext>
          </a:extLst>
        </xdr:cNvPr>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3" name="直線コネクタ 252">
          <a:extLst>
            <a:ext uri="{FF2B5EF4-FFF2-40B4-BE49-F238E27FC236}">
              <a16:creationId xmlns:a16="http://schemas.microsoft.com/office/drawing/2014/main" id="{BE602F10-B7E9-4837-AABA-1A189D7C57AB}"/>
            </a:ext>
          </a:extLst>
        </xdr:cNvPr>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4" name="テキスト ボックス 253">
          <a:extLst>
            <a:ext uri="{FF2B5EF4-FFF2-40B4-BE49-F238E27FC236}">
              <a16:creationId xmlns:a16="http://schemas.microsoft.com/office/drawing/2014/main" id="{26026875-7C92-4755-87BE-61FBCC7AF14C}"/>
            </a:ext>
          </a:extLst>
        </xdr:cNvPr>
        <xdr:cNvSpPr txBox="1"/>
      </xdr:nvSpPr>
      <xdr:spPr>
        <a:xfrm>
          <a:off x="384961" y="145453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5" name="直線コネクタ 254">
          <a:extLst>
            <a:ext uri="{FF2B5EF4-FFF2-40B4-BE49-F238E27FC236}">
              <a16:creationId xmlns:a16="http://schemas.microsoft.com/office/drawing/2014/main" id="{BE7F48B8-215F-42AA-8773-C86012DCD34D}"/>
            </a:ext>
          </a:extLst>
        </xdr:cNvPr>
        <xdr:cNvCxnSpPr/>
      </xdr:nvCxnSpPr>
      <xdr:spPr>
        <a:xfrm>
          <a:off x="6858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6" name="テキスト ボックス 255">
          <a:extLst>
            <a:ext uri="{FF2B5EF4-FFF2-40B4-BE49-F238E27FC236}">
              <a16:creationId xmlns:a16="http://schemas.microsoft.com/office/drawing/2014/main" id="{CA128C21-F667-4AD8-BF30-02D5B90D2433}"/>
            </a:ext>
          </a:extLst>
        </xdr:cNvPr>
        <xdr:cNvSpPr txBox="1"/>
      </xdr:nvSpPr>
      <xdr:spPr>
        <a:xfrm>
          <a:off x="33989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7" name="直線コネクタ 256">
          <a:extLst>
            <a:ext uri="{FF2B5EF4-FFF2-40B4-BE49-F238E27FC236}">
              <a16:creationId xmlns:a16="http://schemas.microsoft.com/office/drawing/2014/main" id="{6A010E63-948A-49B2-B746-B469FAB7F484}"/>
            </a:ext>
          </a:extLst>
        </xdr:cNvPr>
        <xdr:cNvCxnSpPr/>
      </xdr:nvCxnSpPr>
      <xdr:spPr>
        <a:xfrm>
          <a:off x="6858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8" name="テキスト ボックス 257">
          <a:extLst>
            <a:ext uri="{FF2B5EF4-FFF2-40B4-BE49-F238E27FC236}">
              <a16:creationId xmlns:a16="http://schemas.microsoft.com/office/drawing/2014/main" id="{A255CFBE-B096-4429-A29E-4489DC63F808}"/>
            </a:ext>
          </a:extLst>
        </xdr:cNvPr>
        <xdr:cNvSpPr txBox="1"/>
      </xdr:nvSpPr>
      <xdr:spPr>
        <a:xfrm>
          <a:off x="339891" y="1381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9" name="直線コネクタ 258">
          <a:extLst>
            <a:ext uri="{FF2B5EF4-FFF2-40B4-BE49-F238E27FC236}">
              <a16:creationId xmlns:a16="http://schemas.microsoft.com/office/drawing/2014/main" id="{B3D4E30B-95EE-4818-A83A-9C96703011F3}"/>
            </a:ext>
          </a:extLst>
        </xdr:cNvPr>
        <xdr:cNvCxnSpPr/>
      </xdr:nvCxnSpPr>
      <xdr:spPr>
        <a:xfrm>
          <a:off x="6858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0" name="テキスト ボックス 259">
          <a:extLst>
            <a:ext uri="{FF2B5EF4-FFF2-40B4-BE49-F238E27FC236}">
              <a16:creationId xmlns:a16="http://schemas.microsoft.com/office/drawing/2014/main" id="{6F300268-D2A9-43B0-A34A-DA904DD5EEEC}"/>
            </a:ext>
          </a:extLst>
        </xdr:cNvPr>
        <xdr:cNvSpPr txBox="1"/>
      </xdr:nvSpPr>
      <xdr:spPr>
        <a:xfrm>
          <a:off x="3398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1" name="直線コネクタ 260">
          <a:extLst>
            <a:ext uri="{FF2B5EF4-FFF2-40B4-BE49-F238E27FC236}">
              <a16:creationId xmlns:a16="http://schemas.microsoft.com/office/drawing/2014/main" id="{3281FF98-8AFD-41B9-AC94-54E1BDA586B8}"/>
            </a:ext>
          </a:extLst>
        </xdr:cNvPr>
        <xdr:cNvCxnSpPr/>
      </xdr:nvCxnSpPr>
      <xdr:spPr>
        <a:xfrm>
          <a:off x="6858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2" name="テキスト ボックス 261">
          <a:extLst>
            <a:ext uri="{FF2B5EF4-FFF2-40B4-BE49-F238E27FC236}">
              <a16:creationId xmlns:a16="http://schemas.microsoft.com/office/drawing/2014/main" id="{207BA8CA-3D99-47ED-A327-9BAD3DE573F2}"/>
            </a:ext>
          </a:extLst>
        </xdr:cNvPr>
        <xdr:cNvSpPr txBox="1"/>
      </xdr:nvSpPr>
      <xdr:spPr>
        <a:xfrm>
          <a:off x="339891" y="1307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3" name="直線コネクタ 262">
          <a:extLst>
            <a:ext uri="{FF2B5EF4-FFF2-40B4-BE49-F238E27FC236}">
              <a16:creationId xmlns:a16="http://schemas.microsoft.com/office/drawing/2014/main" id="{1AE8B790-BF09-4EC4-85A9-A489758595AE}"/>
            </a:ext>
          </a:extLst>
        </xdr:cNvPr>
        <xdr:cNvCxnSpPr/>
      </xdr:nvCxnSpPr>
      <xdr:spPr>
        <a:xfrm>
          <a:off x="6858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4" name="テキスト ボックス 263">
          <a:extLst>
            <a:ext uri="{FF2B5EF4-FFF2-40B4-BE49-F238E27FC236}">
              <a16:creationId xmlns:a16="http://schemas.microsoft.com/office/drawing/2014/main" id="{D7645D69-4549-4604-9CCB-BB291043BF29}"/>
            </a:ext>
          </a:extLst>
        </xdr:cNvPr>
        <xdr:cNvSpPr txBox="1"/>
      </xdr:nvSpPr>
      <xdr:spPr>
        <a:xfrm>
          <a:off x="27577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5" name="直線コネクタ 264">
          <a:extLst>
            <a:ext uri="{FF2B5EF4-FFF2-40B4-BE49-F238E27FC236}">
              <a16:creationId xmlns:a16="http://schemas.microsoft.com/office/drawing/2014/main" id="{ED259E9B-9304-4275-BF46-BCDEF3FD3538}"/>
            </a:ext>
          </a:extLst>
        </xdr:cNvPr>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6" name="テキスト ボックス 265">
          <a:extLst>
            <a:ext uri="{FF2B5EF4-FFF2-40B4-BE49-F238E27FC236}">
              <a16:creationId xmlns:a16="http://schemas.microsoft.com/office/drawing/2014/main" id="{1746EBB5-A513-4BBC-9F24-9671221DD0D3}"/>
            </a:ext>
          </a:extLst>
        </xdr:cNvPr>
        <xdr:cNvSpPr txBox="1"/>
      </xdr:nvSpPr>
      <xdr:spPr>
        <a:xfrm>
          <a:off x="2757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7" name="【公営住宅】&#10;有形固定資産減価償却率グラフ枠">
          <a:extLst>
            <a:ext uri="{FF2B5EF4-FFF2-40B4-BE49-F238E27FC236}">
              <a16:creationId xmlns:a16="http://schemas.microsoft.com/office/drawing/2014/main" id="{C7856998-1548-450A-A426-ED7BC9D2D093}"/>
            </a:ext>
          </a:extLst>
        </xdr:cNvPr>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154305</xdr:rowOff>
    </xdr:to>
    <xdr:cxnSp macro="">
      <xdr:nvCxnSpPr>
        <xdr:cNvPr id="268" name="直線コネクタ 267">
          <a:extLst>
            <a:ext uri="{FF2B5EF4-FFF2-40B4-BE49-F238E27FC236}">
              <a16:creationId xmlns:a16="http://schemas.microsoft.com/office/drawing/2014/main" id="{68184054-8A19-44D3-845F-67123A174F38}"/>
            </a:ext>
          </a:extLst>
        </xdr:cNvPr>
        <xdr:cNvCxnSpPr/>
      </xdr:nvCxnSpPr>
      <xdr:spPr>
        <a:xfrm flipV="1">
          <a:off x="4177665" y="12852400"/>
          <a:ext cx="0" cy="1506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158132</xdr:rowOff>
    </xdr:from>
    <xdr:ext cx="405111" cy="259045"/>
    <xdr:sp macro="" textlink="">
      <xdr:nvSpPr>
        <xdr:cNvPr id="269" name="【公営住宅】&#10;有形固定資産減価償却率最小値テキスト">
          <a:extLst>
            <a:ext uri="{FF2B5EF4-FFF2-40B4-BE49-F238E27FC236}">
              <a16:creationId xmlns:a16="http://schemas.microsoft.com/office/drawing/2014/main" id="{70BE4ACB-C8F3-4F0B-8D3D-657763AE3A54}"/>
            </a:ext>
          </a:extLst>
        </xdr:cNvPr>
        <xdr:cNvSpPr txBox="1"/>
      </xdr:nvSpPr>
      <xdr:spPr>
        <a:xfrm>
          <a:off x="4216400" y="14363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154305</xdr:rowOff>
    </xdr:from>
    <xdr:to>
      <xdr:col>24</xdr:col>
      <xdr:colOff>152400</xdr:colOff>
      <xdr:row>86</xdr:row>
      <xdr:rowOff>154305</xdr:rowOff>
    </xdr:to>
    <xdr:cxnSp macro="">
      <xdr:nvCxnSpPr>
        <xdr:cNvPr id="270" name="直線コネクタ 269">
          <a:extLst>
            <a:ext uri="{FF2B5EF4-FFF2-40B4-BE49-F238E27FC236}">
              <a16:creationId xmlns:a16="http://schemas.microsoft.com/office/drawing/2014/main" id="{F26E0204-7F0A-4C14-A56E-1CB4C0F64A18}"/>
            </a:ext>
          </a:extLst>
        </xdr:cNvPr>
        <xdr:cNvCxnSpPr/>
      </xdr:nvCxnSpPr>
      <xdr:spPr>
        <a:xfrm>
          <a:off x="4108450" y="1435925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71" name="【公営住宅】&#10;有形固定資産減価償却率最大値テキスト">
          <a:extLst>
            <a:ext uri="{FF2B5EF4-FFF2-40B4-BE49-F238E27FC236}">
              <a16:creationId xmlns:a16="http://schemas.microsoft.com/office/drawing/2014/main" id="{66BA4497-7227-41FA-B7D9-494E0796CDFD}"/>
            </a:ext>
          </a:extLst>
        </xdr:cNvPr>
        <xdr:cNvSpPr txBox="1"/>
      </xdr:nvSpPr>
      <xdr:spPr>
        <a:xfrm>
          <a:off x="4216400" y="12633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72" name="直線コネクタ 271">
          <a:extLst>
            <a:ext uri="{FF2B5EF4-FFF2-40B4-BE49-F238E27FC236}">
              <a16:creationId xmlns:a16="http://schemas.microsoft.com/office/drawing/2014/main" id="{EC17512F-BA65-410B-ABFB-0CC66841AB2B}"/>
            </a:ext>
          </a:extLst>
        </xdr:cNvPr>
        <xdr:cNvCxnSpPr/>
      </xdr:nvCxnSpPr>
      <xdr:spPr>
        <a:xfrm>
          <a:off x="4108450" y="128524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5732</xdr:rowOff>
    </xdr:from>
    <xdr:ext cx="405111" cy="259045"/>
    <xdr:sp macro="" textlink="">
      <xdr:nvSpPr>
        <xdr:cNvPr id="273" name="【公営住宅】&#10;有形固定資産減価償却率平均値テキスト">
          <a:extLst>
            <a:ext uri="{FF2B5EF4-FFF2-40B4-BE49-F238E27FC236}">
              <a16:creationId xmlns:a16="http://schemas.microsoft.com/office/drawing/2014/main" id="{D8592590-3814-40B5-9528-DBB42EB12484}"/>
            </a:ext>
          </a:extLst>
        </xdr:cNvPr>
        <xdr:cNvSpPr txBox="1"/>
      </xdr:nvSpPr>
      <xdr:spPr>
        <a:xfrm>
          <a:off x="4216400" y="135502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27305</xdr:rowOff>
    </xdr:from>
    <xdr:to>
      <xdr:col>24</xdr:col>
      <xdr:colOff>114300</xdr:colOff>
      <xdr:row>82</xdr:row>
      <xdr:rowOff>128905</xdr:rowOff>
    </xdr:to>
    <xdr:sp macro="" textlink="">
      <xdr:nvSpPr>
        <xdr:cNvPr id="274" name="フローチャート: 判断 273">
          <a:extLst>
            <a:ext uri="{FF2B5EF4-FFF2-40B4-BE49-F238E27FC236}">
              <a16:creationId xmlns:a16="http://schemas.microsoft.com/office/drawing/2014/main" id="{2D162F7D-2219-41AE-9C07-DEA615882368}"/>
            </a:ext>
          </a:extLst>
        </xdr:cNvPr>
        <xdr:cNvSpPr/>
      </xdr:nvSpPr>
      <xdr:spPr>
        <a:xfrm>
          <a:off x="4127500" y="1357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137795</xdr:rowOff>
    </xdr:from>
    <xdr:to>
      <xdr:col>20</xdr:col>
      <xdr:colOff>38100</xdr:colOff>
      <xdr:row>82</xdr:row>
      <xdr:rowOff>67945</xdr:rowOff>
    </xdr:to>
    <xdr:sp macro="" textlink="">
      <xdr:nvSpPr>
        <xdr:cNvPr id="275" name="フローチャート: 判断 274">
          <a:extLst>
            <a:ext uri="{FF2B5EF4-FFF2-40B4-BE49-F238E27FC236}">
              <a16:creationId xmlns:a16="http://schemas.microsoft.com/office/drawing/2014/main" id="{58465293-C64A-4B14-9628-39F9AF5513FD}"/>
            </a:ext>
          </a:extLst>
        </xdr:cNvPr>
        <xdr:cNvSpPr/>
      </xdr:nvSpPr>
      <xdr:spPr>
        <a:xfrm>
          <a:off x="3384550" y="1351724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160655</xdr:rowOff>
    </xdr:from>
    <xdr:to>
      <xdr:col>15</xdr:col>
      <xdr:colOff>101600</xdr:colOff>
      <xdr:row>82</xdr:row>
      <xdr:rowOff>90805</xdr:rowOff>
    </xdr:to>
    <xdr:sp macro="" textlink="">
      <xdr:nvSpPr>
        <xdr:cNvPr id="276" name="フローチャート: 判断 275">
          <a:extLst>
            <a:ext uri="{FF2B5EF4-FFF2-40B4-BE49-F238E27FC236}">
              <a16:creationId xmlns:a16="http://schemas.microsoft.com/office/drawing/2014/main" id="{52572DA0-21F0-4B27-86BD-7A6F78999F17}"/>
            </a:ext>
          </a:extLst>
        </xdr:cNvPr>
        <xdr:cNvSpPr/>
      </xdr:nvSpPr>
      <xdr:spPr>
        <a:xfrm>
          <a:off x="2571750" y="1354010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113030</xdr:rowOff>
    </xdr:from>
    <xdr:to>
      <xdr:col>10</xdr:col>
      <xdr:colOff>165100</xdr:colOff>
      <xdr:row>82</xdr:row>
      <xdr:rowOff>43180</xdr:rowOff>
    </xdr:to>
    <xdr:sp macro="" textlink="">
      <xdr:nvSpPr>
        <xdr:cNvPr id="277" name="フローチャート: 判断 276">
          <a:extLst>
            <a:ext uri="{FF2B5EF4-FFF2-40B4-BE49-F238E27FC236}">
              <a16:creationId xmlns:a16="http://schemas.microsoft.com/office/drawing/2014/main" id="{679842FE-06ED-4659-968C-1DE202047B8B}"/>
            </a:ext>
          </a:extLst>
        </xdr:cNvPr>
        <xdr:cNvSpPr/>
      </xdr:nvSpPr>
      <xdr:spPr>
        <a:xfrm>
          <a:off x="1778000" y="134924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BE5D9E39-0326-4D57-A47D-22C2D8722A57}"/>
            </a:ext>
          </a:extLst>
        </xdr:cNvPr>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id="{6E548F1E-8D09-4A2A-8849-8773142785C0}"/>
            </a:ext>
          </a:extLst>
        </xdr:cNvPr>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0" name="テキスト ボックス 279">
          <a:extLst>
            <a:ext uri="{FF2B5EF4-FFF2-40B4-BE49-F238E27FC236}">
              <a16:creationId xmlns:a16="http://schemas.microsoft.com/office/drawing/2014/main" id="{EC752C63-38EF-4965-88F0-FC01E738759A}"/>
            </a:ext>
          </a:extLst>
        </xdr:cNvPr>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1" name="テキスト ボックス 280">
          <a:extLst>
            <a:ext uri="{FF2B5EF4-FFF2-40B4-BE49-F238E27FC236}">
              <a16:creationId xmlns:a16="http://schemas.microsoft.com/office/drawing/2014/main" id="{18D956A1-41BE-4D58-BA6E-045AA20E3FA8}"/>
            </a:ext>
          </a:extLst>
        </xdr:cNvPr>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2" name="テキスト ボックス 281">
          <a:extLst>
            <a:ext uri="{FF2B5EF4-FFF2-40B4-BE49-F238E27FC236}">
              <a16:creationId xmlns:a16="http://schemas.microsoft.com/office/drawing/2014/main" id="{B7563F7D-3D92-4823-95F2-10F5559DE751}"/>
            </a:ext>
          </a:extLst>
        </xdr:cNvPr>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82550</xdr:rowOff>
    </xdr:from>
    <xdr:to>
      <xdr:col>24</xdr:col>
      <xdr:colOff>114300</xdr:colOff>
      <xdr:row>78</xdr:row>
      <xdr:rowOff>12700</xdr:rowOff>
    </xdr:to>
    <xdr:sp macro="" textlink="">
      <xdr:nvSpPr>
        <xdr:cNvPr id="283" name="楕円 282">
          <a:extLst>
            <a:ext uri="{FF2B5EF4-FFF2-40B4-BE49-F238E27FC236}">
              <a16:creationId xmlns:a16="http://schemas.microsoft.com/office/drawing/2014/main" id="{5A91A41C-1EA7-4F84-A9DA-E8F9BF33FE1B}"/>
            </a:ext>
          </a:extLst>
        </xdr:cNvPr>
        <xdr:cNvSpPr/>
      </xdr:nvSpPr>
      <xdr:spPr>
        <a:xfrm>
          <a:off x="4127500" y="128016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35577</xdr:rowOff>
    </xdr:from>
    <xdr:ext cx="469744" cy="259045"/>
    <xdr:sp macro="" textlink="">
      <xdr:nvSpPr>
        <xdr:cNvPr id="284" name="【公営住宅】&#10;有形固定資産減価償却率該当値テキスト">
          <a:extLst>
            <a:ext uri="{FF2B5EF4-FFF2-40B4-BE49-F238E27FC236}">
              <a16:creationId xmlns:a16="http://schemas.microsoft.com/office/drawing/2014/main" id="{22E65B58-7CF3-4707-80AC-EC1A1359155B}"/>
            </a:ext>
          </a:extLst>
        </xdr:cNvPr>
        <xdr:cNvSpPr txBox="1"/>
      </xdr:nvSpPr>
      <xdr:spPr>
        <a:xfrm>
          <a:off x="4216400" y="1275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82550</xdr:rowOff>
    </xdr:from>
    <xdr:to>
      <xdr:col>20</xdr:col>
      <xdr:colOff>38100</xdr:colOff>
      <xdr:row>78</xdr:row>
      <xdr:rowOff>12700</xdr:rowOff>
    </xdr:to>
    <xdr:sp macro="" textlink="">
      <xdr:nvSpPr>
        <xdr:cNvPr id="285" name="楕円 284">
          <a:extLst>
            <a:ext uri="{FF2B5EF4-FFF2-40B4-BE49-F238E27FC236}">
              <a16:creationId xmlns:a16="http://schemas.microsoft.com/office/drawing/2014/main" id="{74E3CF0E-B4B0-4960-A2D8-C6334A0A5766}"/>
            </a:ext>
          </a:extLst>
        </xdr:cNvPr>
        <xdr:cNvSpPr/>
      </xdr:nvSpPr>
      <xdr:spPr>
        <a:xfrm>
          <a:off x="3384550" y="128016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77</xdr:row>
      <xdr:rowOff>133350</xdr:rowOff>
    </xdr:from>
    <xdr:to>
      <xdr:col>24</xdr:col>
      <xdr:colOff>63500</xdr:colOff>
      <xdr:row>77</xdr:row>
      <xdr:rowOff>133350</xdr:rowOff>
    </xdr:to>
    <xdr:cxnSp macro="">
      <xdr:nvCxnSpPr>
        <xdr:cNvPr id="286" name="直線コネクタ 285">
          <a:extLst>
            <a:ext uri="{FF2B5EF4-FFF2-40B4-BE49-F238E27FC236}">
              <a16:creationId xmlns:a16="http://schemas.microsoft.com/office/drawing/2014/main" id="{252CCC5A-04CA-4991-8FC6-9F4EDA76A0F1}"/>
            </a:ext>
          </a:extLst>
        </xdr:cNvPr>
        <xdr:cNvCxnSpPr/>
      </xdr:nvCxnSpPr>
      <xdr:spPr>
        <a:xfrm>
          <a:off x="3429000" y="1285240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82550</xdr:rowOff>
    </xdr:from>
    <xdr:to>
      <xdr:col>15</xdr:col>
      <xdr:colOff>101600</xdr:colOff>
      <xdr:row>78</xdr:row>
      <xdr:rowOff>12700</xdr:rowOff>
    </xdr:to>
    <xdr:sp macro="" textlink="">
      <xdr:nvSpPr>
        <xdr:cNvPr id="287" name="楕円 286">
          <a:extLst>
            <a:ext uri="{FF2B5EF4-FFF2-40B4-BE49-F238E27FC236}">
              <a16:creationId xmlns:a16="http://schemas.microsoft.com/office/drawing/2014/main" id="{EB85D7AD-B42B-4B06-BBF1-4FCF2DAFBDB8}"/>
            </a:ext>
          </a:extLst>
        </xdr:cNvPr>
        <xdr:cNvSpPr/>
      </xdr:nvSpPr>
      <xdr:spPr>
        <a:xfrm>
          <a:off x="2571750" y="128016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133350</xdr:rowOff>
    </xdr:from>
    <xdr:to>
      <xdr:col>19</xdr:col>
      <xdr:colOff>177800</xdr:colOff>
      <xdr:row>77</xdr:row>
      <xdr:rowOff>133350</xdr:rowOff>
    </xdr:to>
    <xdr:cxnSp macro="">
      <xdr:nvCxnSpPr>
        <xdr:cNvPr id="288" name="直線コネクタ 287">
          <a:extLst>
            <a:ext uri="{FF2B5EF4-FFF2-40B4-BE49-F238E27FC236}">
              <a16:creationId xmlns:a16="http://schemas.microsoft.com/office/drawing/2014/main" id="{2714B1F1-97DD-4113-921D-574706C06B7D}"/>
            </a:ext>
          </a:extLst>
        </xdr:cNvPr>
        <xdr:cNvCxnSpPr/>
      </xdr:nvCxnSpPr>
      <xdr:spPr>
        <a:xfrm>
          <a:off x="2622550" y="1285240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82550</xdr:rowOff>
    </xdr:from>
    <xdr:to>
      <xdr:col>10</xdr:col>
      <xdr:colOff>165100</xdr:colOff>
      <xdr:row>78</xdr:row>
      <xdr:rowOff>12700</xdr:rowOff>
    </xdr:to>
    <xdr:sp macro="" textlink="">
      <xdr:nvSpPr>
        <xdr:cNvPr id="289" name="楕円 288">
          <a:extLst>
            <a:ext uri="{FF2B5EF4-FFF2-40B4-BE49-F238E27FC236}">
              <a16:creationId xmlns:a16="http://schemas.microsoft.com/office/drawing/2014/main" id="{87D7FFF4-B891-47BD-99DE-792BBE554192}"/>
            </a:ext>
          </a:extLst>
        </xdr:cNvPr>
        <xdr:cNvSpPr/>
      </xdr:nvSpPr>
      <xdr:spPr>
        <a:xfrm>
          <a:off x="1778000" y="128016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77</xdr:row>
      <xdr:rowOff>133350</xdr:rowOff>
    </xdr:from>
    <xdr:to>
      <xdr:col>15</xdr:col>
      <xdr:colOff>50800</xdr:colOff>
      <xdr:row>77</xdr:row>
      <xdr:rowOff>133350</xdr:rowOff>
    </xdr:to>
    <xdr:cxnSp macro="">
      <xdr:nvCxnSpPr>
        <xdr:cNvPr id="290" name="直線コネクタ 289">
          <a:extLst>
            <a:ext uri="{FF2B5EF4-FFF2-40B4-BE49-F238E27FC236}">
              <a16:creationId xmlns:a16="http://schemas.microsoft.com/office/drawing/2014/main" id="{8FC3F552-BA60-4EAE-9415-2222746E89B0}"/>
            </a:ext>
          </a:extLst>
        </xdr:cNvPr>
        <xdr:cNvCxnSpPr/>
      </xdr:nvCxnSpPr>
      <xdr:spPr>
        <a:xfrm>
          <a:off x="1828800" y="1285240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59072</xdr:rowOff>
    </xdr:from>
    <xdr:ext cx="405111" cy="259045"/>
    <xdr:sp macro="" textlink="">
      <xdr:nvSpPr>
        <xdr:cNvPr id="291" name="n_1aveValue【公営住宅】&#10;有形固定資産減価償却率">
          <a:extLst>
            <a:ext uri="{FF2B5EF4-FFF2-40B4-BE49-F238E27FC236}">
              <a16:creationId xmlns:a16="http://schemas.microsoft.com/office/drawing/2014/main" id="{5E3E5F77-E210-403E-8733-C750DB435DFF}"/>
            </a:ext>
          </a:extLst>
        </xdr:cNvPr>
        <xdr:cNvSpPr txBox="1"/>
      </xdr:nvSpPr>
      <xdr:spPr>
        <a:xfrm>
          <a:off x="3239144" y="13603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81932</xdr:rowOff>
    </xdr:from>
    <xdr:ext cx="405111" cy="259045"/>
    <xdr:sp macro="" textlink="">
      <xdr:nvSpPr>
        <xdr:cNvPr id="292" name="n_2aveValue【公営住宅】&#10;有形固定資産減価償却率">
          <a:extLst>
            <a:ext uri="{FF2B5EF4-FFF2-40B4-BE49-F238E27FC236}">
              <a16:creationId xmlns:a16="http://schemas.microsoft.com/office/drawing/2014/main" id="{BBE8F834-AD33-4D8C-9319-F6E8079FE9D6}"/>
            </a:ext>
          </a:extLst>
        </xdr:cNvPr>
        <xdr:cNvSpPr txBox="1"/>
      </xdr:nvSpPr>
      <xdr:spPr>
        <a:xfrm>
          <a:off x="2439044" y="13626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34307</xdr:rowOff>
    </xdr:from>
    <xdr:ext cx="405111" cy="259045"/>
    <xdr:sp macro="" textlink="">
      <xdr:nvSpPr>
        <xdr:cNvPr id="293" name="n_3aveValue【公営住宅】&#10;有形固定資産減価償却率">
          <a:extLst>
            <a:ext uri="{FF2B5EF4-FFF2-40B4-BE49-F238E27FC236}">
              <a16:creationId xmlns:a16="http://schemas.microsoft.com/office/drawing/2014/main" id="{6E396C93-6FA1-4099-BB3D-C97B3135EC9E}"/>
            </a:ext>
          </a:extLst>
        </xdr:cNvPr>
        <xdr:cNvSpPr txBox="1"/>
      </xdr:nvSpPr>
      <xdr:spPr>
        <a:xfrm>
          <a:off x="1645294" y="13578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76</xdr:row>
      <xdr:rowOff>29227</xdr:rowOff>
    </xdr:from>
    <xdr:ext cx="469744" cy="259045"/>
    <xdr:sp macro="" textlink="">
      <xdr:nvSpPr>
        <xdr:cNvPr id="294" name="n_1mainValue【公営住宅】&#10;有形固定資産減価償却率">
          <a:extLst>
            <a:ext uri="{FF2B5EF4-FFF2-40B4-BE49-F238E27FC236}">
              <a16:creationId xmlns:a16="http://schemas.microsoft.com/office/drawing/2014/main" id="{F35CFDF0-DE71-4022-9662-223A78D265B8}"/>
            </a:ext>
          </a:extLst>
        </xdr:cNvPr>
        <xdr:cNvSpPr txBox="1"/>
      </xdr:nvSpPr>
      <xdr:spPr>
        <a:xfrm>
          <a:off x="3206827" y="12583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76</xdr:row>
      <xdr:rowOff>29227</xdr:rowOff>
    </xdr:from>
    <xdr:ext cx="469744" cy="259045"/>
    <xdr:sp macro="" textlink="">
      <xdr:nvSpPr>
        <xdr:cNvPr id="295" name="n_2mainValue【公営住宅】&#10;有形固定資産減価償却率">
          <a:extLst>
            <a:ext uri="{FF2B5EF4-FFF2-40B4-BE49-F238E27FC236}">
              <a16:creationId xmlns:a16="http://schemas.microsoft.com/office/drawing/2014/main" id="{3A6578BA-FAB4-4826-AEC2-F8E69F999BBB}"/>
            </a:ext>
          </a:extLst>
        </xdr:cNvPr>
        <xdr:cNvSpPr txBox="1"/>
      </xdr:nvSpPr>
      <xdr:spPr>
        <a:xfrm>
          <a:off x="2406727" y="12583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76</xdr:row>
      <xdr:rowOff>29227</xdr:rowOff>
    </xdr:from>
    <xdr:ext cx="469744" cy="259045"/>
    <xdr:sp macro="" textlink="">
      <xdr:nvSpPr>
        <xdr:cNvPr id="296" name="n_3mainValue【公営住宅】&#10;有形固定資産減価償却率">
          <a:extLst>
            <a:ext uri="{FF2B5EF4-FFF2-40B4-BE49-F238E27FC236}">
              <a16:creationId xmlns:a16="http://schemas.microsoft.com/office/drawing/2014/main" id="{486B7769-CB31-48D1-B80E-CB4B429C6C97}"/>
            </a:ext>
          </a:extLst>
        </xdr:cNvPr>
        <xdr:cNvSpPr txBox="1"/>
      </xdr:nvSpPr>
      <xdr:spPr>
        <a:xfrm>
          <a:off x="1612977" y="12583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7" name="正方形/長方形 296">
          <a:extLst>
            <a:ext uri="{FF2B5EF4-FFF2-40B4-BE49-F238E27FC236}">
              <a16:creationId xmlns:a16="http://schemas.microsoft.com/office/drawing/2014/main" id="{B033FD5E-5FEF-4D93-97BD-3570D316016F}"/>
            </a:ext>
          </a:extLst>
        </xdr:cNvPr>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8" name="正方形/長方形 297">
          <a:extLst>
            <a:ext uri="{FF2B5EF4-FFF2-40B4-BE49-F238E27FC236}">
              <a16:creationId xmlns:a16="http://schemas.microsoft.com/office/drawing/2014/main" id="{802DDAF2-2818-4DC1-8D28-8DE17A1E37F2}"/>
            </a:ext>
          </a:extLst>
        </xdr:cNvPr>
        <xdr:cNvSpPr/>
      </xdr:nvSpPr>
      <xdr:spPr>
        <a:xfrm>
          <a:off x="6064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9" name="正方形/長方形 298">
          <a:extLst>
            <a:ext uri="{FF2B5EF4-FFF2-40B4-BE49-F238E27FC236}">
              <a16:creationId xmlns:a16="http://schemas.microsoft.com/office/drawing/2014/main" id="{F796BC03-21CE-4299-AC47-C024025B66F9}"/>
            </a:ext>
          </a:extLst>
        </xdr:cNvPr>
        <xdr:cNvSpPr/>
      </xdr:nvSpPr>
      <xdr:spPr>
        <a:xfrm>
          <a:off x="6064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0" name="正方形/長方形 299">
          <a:extLst>
            <a:ext uri="{FF2B5EF4-FFF2-40B4-BE49-F238E27FC236}">
              <a16:creationId xmlns:a16="http://schemas.microsoft.com/office/drawing/2014/main" id="{D54589E7-D6BE-481F-9C7C-25DE0689B274}"/>
            </a:ext>
          </a:extLst>
        </xdr:cNvPr>
        <xdr:cNvSpPr/>
      </xdr:nvSpPr>
      <xdr:spPr>
        <a:xfrm>
          <a:off x="69850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1" name="正方形/長方形 300">
          <a:extLst>
            <a:ext uri="{FF2B5EF4-FFF2-40B4-BE49-F238E27FC236}">
              <a16:creationId xmlns:a16="http://schemas.microsoft.com/office/drawing/2014/main" id="{959F0485-A7B4-41F1-AD0C-02BBDFDBA229}"/>
            </a:ext>
          </a:extLst>
        </xdr:cNvPr>
        <xdr:cNvSpPr/>
      </xdr:nvSpPr>
      <xdr:spPr>
        <a:xfrm>
          <a:off x="69850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2" name="正方形/長方形 301">
          <a:extLst>
            <a:ext uri="{FF2B5EF4-FFF2-40B4-BE49-F238E27FC236}">
              <a16:creationId xmlns:a16="http://schemas.microsoft.com/office/drawing/2014/main" id="{C151B070-4CBF-47C7-94B0-F537B9F323DF}"/>
            </a:ext>
          </a:extLst>
        </xdr:cNvPr>
        <xdr:cNvSpPr/>
      </xdr:nvSpPr>
      <xdr:spPr>
        <a:xfrm>
          <a:off x="8013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3" name="正方形/長方形 302">
          <a:extLst>
            <a:ext uri="{FF2B5EF4-FFF2-40B4-BE49-F238E27FC236}">
              <a16:creationId xmlns:a16="http://schemas.microsoft.com/office/drawing/2014/main" id="{78259A70-EA31-4F27-B38E-AF11DA2D09F4}"/>
            </a:ext>
          </a:extLst>
        </xdr:cNvPr>
        <xdr:cNvSpPr/>
      </xdr:nvSpPr>
      <xdr:spPr>
        <a:xfrm>
          <a:off x="8013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4" name="正方形/長方形 303">
          <a:extLst>
            <a:ext uri="{FF2B5EF4-FFF2-40B4-BE49-F238E27FC236}">
              <a16:creationId xmlns:a16="http://schemas.microsoft.com/office/drawing/2014/main" id="{A4626D69-AEDA-4CC2-932A-CFE78B7897CF}"/>
            </a:ext>
          </a:extLst>
        </xdr:cNvPr>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5" name="テキスト ボックス 304">
          <a:extLst>
            <a:ext uri="{FF2B5EF4-FFF2-40B4-BE49-F238E27FC236}">
              <a16:creationId xmlns:a16="http://schemas.microsoft.com/office/drawing/2014/main" id="{A33D860B-1871-4169-B8E5-EDA90B9071E5}"/>
            </a:ext>
          </a:extLst>
        </xdr:cNvPr>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6" name="直線コネクタ 305">
          <a:extLst>
            <a:ext uri="{FF2B5EF4-FFF2-40B4-BE49-F238E27FC236}">
              <a16:creationId xmlns:a16="http://schemas.microsoft.com/office/drawing/2014/main" id="{24DF4056-1CBC-4874-ADD2-A1553C2D7BEB}"/>
            </a:ext>
          </a:extLst>
        </xdr:cNvPr>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7" name="直線コネクタ 306">
          <a:extLst>
            <a:ext uri="{FF2B5EF4-FFF2-40B4-BE49-F238E27FC236}">
              <a16:creationId xmlns:a16="http://schemas.microsoft.com/office/drawing/2014/main" id="{C9F11A4F-62E8-450E-A31E-87B19BDDB759}"/>
            </a:ext>
          </a:extLst>
        </xdr:cNvPr>
        <xdr:cNvCxnSpPr/>
      </xdr:nvCxnSpPr>
      <xdr:spPr>
        <a:xfrm>
          <a:off x="5956300" y="14319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8" name="テキスト ボックス 307">
          <a:extLst>
            <a:ext uri="{FF2B5EF4-FFF2-40B4-BE49-F238E27FC236}">
              <a16:creationId xmlns:a16="http://schemas.microsoft.com/office/drawing/2014/main" id="{AFBDBACF-EEAA-4483-AF11-38BA3BD82C1C}"/>
            </a:ext>
          </a:extLst>
        </xdr:cNvPr>
        <xdr:cNvSpPr txBox="1"/>
      </xdr:nvSpPr>
      <xdr:spPr>
        <a:xfrm>
          <a:off x="55272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9" name="直線コネクタ 308">
          <a:extLst>
            <a:ext uri="{FF2B5EF4-FFF2-40B4-BE49-F238E27FC236}">
              <a16:creationId xmlns:a16="http://schemas.microsoft.com/office/drawing/2014/main" id="{7B5438BD-E4B0-4706-B1EC-BB54F2CAA221}"/>
            </a:ext>
          </a:extLst>
        </xdr:cNvPr>
        <xdr:cNvCxnSpPr/>
      </xdr:nvCxnSpPr>
      <xdr:spPr>
        <a:xfrm>
          <a:off x="5956300" y="13950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0" name="テキスト ボックス 309">
          <a:extLst>
            <a:ext uri="{FF2B5EF4-FFF2-40B4-BE49-F238E27FC236}">
              <a16:creationId xmlns:a16="http://schemas.microsoft.com/office/drawing/2014/main" id="{8CEC57AA-D290-4CEF-88BF-16A74F885B7F}"/>
            </a:ext>
          </a:extLst>
        </xdr:cNvPr>
        <xdr:cNvSpPr txBox="1"/>
      </xdr:nvSpPr>
      <xdr:spPr>
        <a:xfrm>
          <a:off x="5527221" y="13815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1" name="直線コネクタ 310">
          <a:extLst>
            <a:ext uri="{FF2B5EF4-FFF2-40B4-BE49-F238E27FC236}">
              <a16:creationId xmlns:a16="http://schemas.microsoft.com/office/drawing/2014/main" id="{0F5F854F-6E54-43B2-8F5F-8F432CE2778C}"/>
            </a:ext>
          </a:extLst>
        </xdr:cNvPr>
        <xdr:cNvCxnSpPr/>
      </xdr:nvCxnSpPr>
      <xdr:spPr>
        <a:xfrm>
          <a:off x="5956300" y="13582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2" name="テキスト ボックス 311">
          <a:extLst>
            <a:ext uri="{FF2B5EF4-FFF2-40B4-BE49-F238E27FC236}">
              <a16:creationId xmlns:a16="http://schemas.microsoft.com/office/drawing/2014/main" id="{1BB30103-3740-4129-A0E4-570190B840FC}"/>
            </a:ext>
          </a:extLst>
        </xdr:cNvPr>
        <xdr:cNvSpPr txBox="1"/>
      </xdr:nvSpPr>
      <xdr:spPr>
        <a:xfrm>
          <a:off x="55272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3" name="直線コネクタ 312">
          <a:extLst>
            <a:ext uri="{FF2B5EF4-FFF2-40B4-BE49-F238E27FC236}">
              <a16:creationId xmlns:a16="http://schemas.microsoft.com/office/drawing/2014/main" id="{26A74006-05EE-4785-A22D-D9C9B5FFD60E}"/>
            </a:ext>
          </a:extLst>
        </xdr:cNvPr>
        <xdr:cNvCxnSpPr/>
      </xdr:nvCxnSpPr>
      <xdr:spPr>
        <a:xfrm>
          <a:off x="5956300" y="13214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4" name="テキスト ボックス 313">
          <a:extLst>
            <a:ext uri="{FF2B5EF4-FFF2-40B4-BE49-F238E27FC236}">
              <a16:creationId xmlns:a16="http://schemas.microsoft.com/office/drawing/2014/main" id="{9FE5DE8E-687F-43A7-8DFF-306D87DA3093}"/>
            </a:ext>
          </a:extLst>
        </xdr:cNvPr>
        <xdr:cNvSpPr txBox="1"/>
      </xdr:nvSpPr>
      <xdr:spPr>
        <a:xfrm>
          <a:off x="5527221" y="13078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5" name="直線コネクタ 314">
          <a:extLst>
            <a:ext uri="{FF2B5EF4-FFF2-40B4-BE49-F238E27FC236}">
              <a16:creationId xmlns:a16="http://schemas.microsoft.com/office/drawing/2014/main" id="{7FE1978A-FED7-4C5C-A6BE-E8928451B5BD}"/>
            </a:ext>
          </a:extLst>
        </xdr:cNvPr>
        <xdr:cNvCxnSpPr/>
      </xdr:nvCxnSpPr>
      <xdr:spPr>
        <a:xfrm>
          <a:off x="5956300" y="12852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6" name="テキスト ボックス 315">
          <a:extLst>
            <a:ext uri="{FF2B5EF4-FFF2-40B4-BE49-F238E27FC236}">
              <a16:creationId xmlns:a16="http://schemas.microsoft.com/office/drawing/2014/main" id="{EB9F0BB0-6562-43D5-94DB-59298E6D5DE4}"/>
            </a:ext>
          </a:extLst>
        </xdr:cNvPr>
        <xdr:cNvSpPr txBox="1"/>
      </xdr:nvSpPr>
      <xdr:spPr>
        <a:xfrm>
          <a:off x="552722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7" name="直線コネクタ 316">
          <a:extLst>
            <a:ext uri="{FF2B5EF4-FFF2-40B4-BE49-F238E27FC236}">
              <a16:creationId xmlns:a16="http://schemas.microsoft.com/office/drawing/2014/main" id="{BBFC7175-9070-4F7A-9C07-5B853E720159}"/>
            </a:ext>
          </a:extLst>
        </xdr:cNvPr>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8" name="テキスト ボックス 317">
          <a:extLst>
            <a:ext uri="{FF2B5EF4-FFF2-40B4-BE49-F238E27FC236}">
              <a16:creationId xmlns:a16="http://schemas.microsoft.com/office/drawing/2014/main" id="{D116F95D-D250-4F36-BDFF-B568943E7A0B}"/>
            </a:ext>
          </a:extLst>
        </xdr:cNvPr>
        <xdr:cNvSpPr txBox="1"/>
      </xdr:nvSpPr>
      <xdr:spPr>
        <a:xfrm>
          <a:off x="55272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9" name="【公営住宅】&#10;一人当たり面積グラフ枠">
          <a:extLst>
            <a:ext uri="{FF2B5EF4-FFF2-40B4-BE49-F238E27FC236}">
              <a16:creationId xmlns:a16="http://schemas.microsoft.com/office/drawing/2014/main" id="{A7D1B7DA-330E-40FD-AD05-9C04E275EE4C}"/>
            </a:ext>
          </a:extLst>
        </xdr:cNvPr>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127254</xdr:rowOff>
    </xdr:from>
    <xdr:to>
      <xdr:col>54</xdr:col>
      <xdr:colOff>189865</xdr:colOff>
      <xdr:row>86</xdr:row>
      <xdr:rowOff>111252</xdr:rowOff>
    </xdr:to>
    <xdr:cxnSp macro="">
      <xdr:nvCxnSpPr>
        <xdr:cNvPr id="320" name="直線コネクタ 319">
          <a:extLst>
            <a:ext uri="{FF2B5EF4-FFF2-40B4-BE49-F238E27FC236}">
              <a16:creationId xmlns:a16="http://schemas.microsoft.com/office/drawing/2014/main" id="{9531BDBA-4D14-4CB2-BB9E-CB15013E13EF}"/>
            </a:ext>
          </a:extLst>
        </xdr:cNvPr>
        <xdr:cNvCxnSpPr/>
      </xdr:nvCxnSpPr>
      <xdr:spPr>
        <a:xfrm flipV="1">
          <a:off x="9429115" y="13011404"/>
          <a:ext cx="0" cy="1304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115079</xdr:rowOff>
    </xdr:from>
    <xdr:ext cx="469744" cy="259045"/>
    <xdr:sp macro="" textlink="">
      <xdr:nvSpPr>
        <xdr:cNvPr id="321" name="【公営住宅】&#10;一人当たり面積最小値テキスト">
          <a:extLst>
            <a:ext uri="{FF2B5EF4-FFF2-40B4-BE49-F238E27FC236}">
              <a16:creationId xmlns:a16="http://schemas.microsoft.com/office/drawing/2014/main" id="{E5F98FBD-43F4-4E37-A5DA-B9FBC321EDF2}"/>
            </a:ext>
          </a:extLst>
        </xdr:cNvPr>
        <xdr:cNvSpPr txBox="1"/>
      </xdr:nvSpPr>
      <xdr:spPr>
        <a:xfrm>
          <a:off x="9467850" y="14320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111252</xdr:rowOff>
    </xdr:from>
    <xdr:to>
      <xdr:col>55</xdr:col>
      <xdr:colOff>88900</xdr:colOff>
      <xdr:row>86</xdr:row>
      <xdr:rowOff>111252</xdr:rowOff>
    </xdr:to>
    <xdr:cxnSp macro="">
      <xdr:nvCxnSpPr>
        <xdr:cNvPr id="322" name="直線コネクタ 321">
          <a:extLst>
            <a:ext uri="{FF2B5EF4-FFF2-40B4-BE49-F238E27FC236}">
              <a16:creationId xmlns:a16="http://schemas.microsoft.com/office/drawing/2014/main" id="{B1B52615-47EC-4E73-80B6-4EE46645D41B}"/>
            </a:ext>
          </a:extLst>
        </xdr:cNvPr>
        <xdr:cNvCxnSpPr/>
      </xdr:nvCxnSpPr>
      <xdr:spPr>
        <a:xfrm>
          <a:off x="9359900" y="1431620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73931</xdr:rowOff>
    </xdr:from>
    <xdr:ext cx="469744" cy="259045"/>
    <xdr:sp macro="" textlink="">
      <xdr:nvSpPr>
        <xdr:cNvPr id="323" name="【公営住宅】&#10;一人当たり面積最大値テキスト">
          <a:extLst>
            <a:ext uri="{FF2B5EF4-FFF2-40B4-BE49-F238E27FC236}">
              <a16:creationId xmlns:a16="http://schemas.microsoft.com/office/drawing/2014/main" id="{F86ACDD9-960B-41B0-A932-A14B664C1109}"/>
            </a:ext>
          </a:extLst>
        </xdr:cNvPr>
        <xdr:cNvSpPr txBox="1"/>
      </xdr:nvSpPr>
      <xdr:spPr>
        <a:xfrm>
          <a:off x="9467850" y="12792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127254</xdr:rowOff>
    </xdr:from>
    <xdr:to>
      <xdr:col>55</xdr:col>
      <xdr:colOff>88900</xdr:colOff>
      <xdr:row>78</xdr:row>
      <xdr:rowOff>127254</xdr:rowOff>
    </xdr:to>
    <xdr:cxnSp macro="">
      <xdr:nvCxnSpPr>
        <xdr:cNvPr id="324" name="直線コネクタ 323">
          <a:extLst>
            <a:ext uri="{FF2B5EF4-FFF2-40B4-BE49-F238E27FC236}">
              <a16:creationId xmlns:a16="http://schemas.microsoft.com/office/drawing/2014/main" id="{8BAA1819-48FA-430B-BA6D-727D0845ADDC}"/>
            </a:ext>
          </a:extLst>
        </xdr:cNvPr>
        <xdr:cNvCxnSpPr/>
      </xdr:nvCxnSpPr>
      <xdr:spPr>
        <a:xfrm>
          <a:off x="9359900" y="1301140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71899</xdr:rowOff>
    </xdr:from>
    <xdr:ext cx="469744" cy="259045"/>
    <xdr:sp macro="" textlink="">
      <xdr:nvSpPr>
        <xdr:cNvPr id="325" name="【公営住宅】&#10;一人当たり面積平均値テキスト">
          <a:extLst>
            <a:ext uri="{FF2B5EF4-FFF2-40B4-BE49-F238E27FC236}">
              <a16:creationId xmlns:a16="http://schemas.microsoft.com/office/drawing/2014/main" id="{70F4D7E4-0B05-4C42-8E3D-7FA9C1146A44}"/>
            </a:ext>
          </a:extLst>
        </xdr:cNvPr>
        <xdr:cNvSpPr txBox="1"/>
      </xdr:nvSpPr>
      <xdr:spPr>
        <a:xfrm>
          <a:off x="9467850" y="137815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49022</xdr:rowOff>
    </xdr:from>
    <xdr:to>
      <xdr:col>55</xdr:col>
      <xdr:colOff>50800</xdr:colOff>
      <xdr:row>84</xdr:row>
      <xdr:rowOff>150622</xdr:rowOff>
    </xdr:to>
    <xdr:sp macro="" textlink="">
      <xdr:nvSpPr>
        <xdr:cNvPr id="326" name="フローチャート: 判断 325">
          <a:extLst>
            <a:ext uri="{FF2B5EF4-FFF2-40B4-BE49-F238E27FC236}">
              <a16:creationId xmlns:a16="http://schemas.microsoft.com/office/drawing/2014/main" id="{A72C1732-E8E8-488E-A2CA-948A9FCB1921}"/>
            </a:ext>
          </a:extLst>
        </xdr:cNvPr>
        <xdr:cNvSpPr/>
      </xdr:nvSpPr>
      <xdr:spPr>
        <a:xfrm>
          <a:off x="9398000" y="1392377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30735</xdr:rowOff>
    </xdr:from>
    <xdr:to>
      <xdr:col>50</xdr:col>
      <xdr:colOff>165100</xdr:colOff>
      <xdr:row>84</xdr:row>
      <xdr:rowOff>132335</xdr:rowOff>
    </xdr:to>
    <xdr:sp macro="" textlink="">
      <xdr:nvSpPr>
        <xdr:cNvPr id="327" name="フローチャート: 判断 326">
          <a:extLst>
            <a:ext uri="{FF2B5EF4-FFF2-40B4-BE49-F238E27FC236}">
              <a16:creationId xmlns:a16="http://schemas.microsoft.com/office/drawing/2014/main" id="{1E1567A5-4889-4A9F-A53F-4AA520207C1D}"/>
            </a:ext>
          </a:extLst>
        </xdr:cNvPr>
        <xdr:cNvSpPr/>
      </xdr:nvSpPr>
      <xdr:spPr>
        <a:xfrm>
          <a:off x="8636000" y="13905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22352</xdr:rowOff>
    </xdr:from>
    <xdr:to>
      <xdr:col>46</xdr:col>
      <xdr:colOff>38100</xdr:colOff>
      <xdr:row>84</xdr:row>
      <xdr:rowOff>123952</xdr:rowOff>
    </xdr:to>
    <xdr:sp macro="" textlink="">
      <xdr:nvSpPr>
        <xdr:cNvPr id="328" name="フローチャート: 判断 327">
          <a:extLst>
            <a:ext uri="{FF2B5EF4-FFF2-40B4-BE49-F238E27FC236}">
              <a16:creationId xmlns:a16="http://schemas.microsoft.com/office/drawing/2014/main" id="{FE1FB455-8547-4944-B69A-B10B8BCE3A22}"/>
            </a:ext>
          </a:extLst>
        </xdr:cNvPr>
        <xdr:cNvSpPr/>
      </xdr:nvSpPr>
      <xdr:spPr>
        <a:xfrm>
          <a:off x="7842250" y="1389710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8637</xdr:rowOff>
    </xdr:from>
    <xdr:to>
      <xdr:col>41</xdr:col>
      <xdr:colOff>101600</xdr:colOff>
      <xdr:row>84</xdr:row>
      <xdr:rowOff>110237</xdr:rowOff>
    </xdr:to>
    <xdr:sp macro="" textlink="">
      <xdr:nvSpPr>
        <xdr:cNvPr id="329" name="フローチャート: 判断 328">
          <a:extLst>
            <a:ext uri="{FF2B5EF4-FFF2-40B4-BE49-F238E27FC236}">
              <a16:creationId xmlns:a16="http://schemas.microsoft.com/office/drawing/2014/main" id="{24674134-85E8-44EB-9204-CC94061CDBAA}"/>
            </a:ext>
          </a:extLst>
        </xdr:cNvPr>
        <xdr:cNvSpPr/>
      </xdr:nvSpPr>
      <xdr:spPr>
        <a:xfrm>
          <a:off x="7029450" y="13883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id="{7C3E5325-FC54-4F0A-BE3E-139319AAAA78}"/>
            </a:ext>
          </a:extLst>
        </xdr:cNvPr>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1" name="テキスト ボックス 330">
          <a:extLst>
            <a:ext uri="{FF2B5EF4-FFF2-40B4-BE49-F238E27FC236}">
              <a16:creationId xmlns:a16="http://schemas.microsoft.com/office/drawing/2014/main" id="{D05F3022-8F7F-468F-97E0-C1F88325BBC1}"/>
            </a:ext>
          </a:extLst>
        </xdr:cNvPr>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2" name="テキスト ボックス 331">
          <a:extLst>
            <a:ext uri="{FF2B5EF4-FFF2-40B4-BE49-F238E27FC236}">
              <a16:creationId xmlns:a16="http://schemas.microsoft.com/office/drawing/2014/main" id="{B0CBA386-9EE8-4127-BC05-2D88D2AB4263}"/>
            </a:ext>
          </a:extLst>
        </xdr:cNvPr>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3" name="テキスト ボックス 332">
          <a:extLst>
            <a:ext uri="{FF2B5EF4-FFF2-40B4-BE49-F238E27FC236}">
              <a16:creationId xmlns:a16="http://schemas.microsoft.com/office/drawing/2014/main" id="{46D331EC-4B0B-4576-9029-F9D9046AC19A}"/>
            </a:ext>
          </a:extLst>
        </xdr:cNvPr>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4" name="テキスト ボックス 333">
          <a:extLst>
            <a:ext uri="{FF2B5EF4-FFF2-40B4-BE49-F238E27FC236}">
              <a16:creationId xmlns:a16="http://schemas.microsoft.com/office/drawing/2014/main" id="{FC05B1F3-CB0E-4A8D-853B-D972758D7211}"/>
            </a:ext>
          </a:extLst>
        </xdr:cNvPr>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59689</xdr:rowOff>
    </xdr:from>
    <xdr:to>
      <xdr:col>55</xdr:col>
      <xdr:colOff>50800</xdr:colOff>
      <xdr:row>86</xdr:row>
      <xdr:rowOff>161289</xdr:rowOff>
    </xdr:to>
    <xdr:sp macro="" textlink="">
      <xdr:nvSpPr>
        <xdr:cNvPr id="335" name="楕円 334">
          <a:extLst>
            <a:ext uri="{FF2B5EF4-FFF2-40B4-BE49-F238E27FC236}">
              <a16:creationId xmlns:a16="http://schemas.microsoft.com/office/drawing/2014/main" id="{BF1B6061-88C2-4CA6-9B31-A682A842B8C7}"/>
            </a:ext>
          </a:extLst>
        </xdr:cNvPr>
        <xdr:cNvSpPr/>
      </xdr:nvSpPr>
      <xdr:spPr>
        <a:xfrm>
          <a:off x="9398000" y="1426463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146066</xdr:rowOff>
    </xdr:from>
    <xdr:ext cx="469744" cy="259045"/>
    <xdr:sp macro="" textlink="">
      <xdr:nvSpPr>
        <xdr:cNvPr id="336" name="【公営住宅】&#10;一人当たり面積該当値テキスト">
          <a:extLst>
            <a:ext uri="{FF2B5EF4-FFF2-40B4-BE49-F238E27FC236}">
              <a16:creationId xmlns:a16="http://schemas.microsoft.com/office/drawing/2014/main" id="{937CB11E-0068-4233-917A-EA68A955204B}"/>
            </a:ext>
          </a:extLst>
        </xdr:cNvPr>
        <xdr:cNvSpPr txBox="1"/>
      </xdr:nvSpPr>
      <xdr:spPr>
        <a:xfrm>
          <a:off x="9467850" y="14185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58165</xdr:rowOff>
    </xdr:from>
    <xdr:to>
      <xdr:col>50</xdr:col>
      <xdr:colOff>165100</xdr:colOff>
      <xdr:row>86</xdr:row>
      <xdr:rowOff>159765</xdr:rowOff>
    </xdr:to>
    <xdr:sp macro="" textlink="">
      <xdr:nvSpPr>
        <xdr:cNvPr id="337" name="楕円 336">
          <a:extLst>
            <a:ext uri="{FF2B5EF4-FFF2-40B4-BE49-F238E27FC236}">
              <a16:creationId xmlns:a16="http://schemas.microsoft.com/office/drawing/2014/main" id="{63EF5729-D643-4DBC-841E-E5316B537D92}"/>
            </a:ext>
          </a:extLst>
        </xdr:cNvPr>
        <xdr:cNvSpPr/>
      </xdr:nvSpPr>
      <xdr:spPr>
        <a:xfrm>
          <a:off x="8636000" y="14263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108965</xdr:rowOff>
    </xdr:from>
    <xdr:to>
      <xdr:col>55</xdr:col>
      <xdr:colOff>0</xdr:colOff>
      <xdr:row>86</xdr:row>
      <xdr:rowOff>110489</xdr:rowOff>
    </xdr:to>
    <xdr:cxnSp macro="">
      <xdr:nvCxnSpPr>
        <xdr:cNvPr id="338" name="直線コネクタ 337">
          <a:extLst>
            <a:ext uri="{FF2B5EF4-FFF2-40B4-BE49-F238E27FC236}">
              <a16:creationId xmlns:a16="http://schemas.microsoft.com/office/drawing/2014/main" id="{E1F7E31E-8C89-469B-8E8C-7FDB34A8A4B4}"/>
            </a:ext>
          </a:extLst>
        </xdr:cNvPr>
        <xdr:cNvCxnSpPr/>
      </xdr:nvCxnSpPr>
      <xdr:spPr>
        <a:xfrm>
          <a:off x="8686800" y="14313915"/>
          <a:ext cx="74295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58165</xdr:rowOff>
    </xdr:from>
    <xdr:to>
      <xdr:col>46</xdr:col>
      <xdr:colOff>38100</xdr:colOff>
      <xdr:row>86</xdr:row>
      <xdr:rowOff>159765</xdr:rowOff>
    </xdr:to>
    <xdr:sp macro="" textlink="">
      <xdr:nvSpPr>
        <xdr:cNvPr id="339" name="楕円 338">
          <a:extLst>
            <a:ext uri="{FF2B5EF4-FFF2-40B4-BE49-F238E27FC236}">
              <a16:creationId xmlns:a16="http://schemas.microsoft.com/office/drawing/2014/main" id="{6EE1B6D6-3A56-4A09-99B3-6D83C0239F82}"/>
            </a:ext>
          </a:extLst>
        </xdr:cNvPr>
        <xdr:cNvSpPr/>
      </xdr:nvSpPr>
      <xdr:spPr>
        <a:xfrm>
          <a:off x="7842250" y="1426311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108965</xdr:rowOff>
    </xdr:from>
    <xdr:to>
      <xdr:col>50</xdr:col>
      <xdr:colOff>114300</xdr:colOff>
      <xdr:row>86</xdr:row>
      <xdr:rowOff>108965</xdr:rowOff>
    </xdr:to>
    <xdr:cxnSp macro="">
      <xdr:nvCxnSpPr>
        <xdr:cNvPr id="340" name="直線コネクタ 339">
          <a:extLst>
            <a:ext uri="{FF2B5EF4-FFF2-40B4-BE49-F238E27FC236}">
              <a16:creationId xmlns:a16="http://schemas.microsoft.com/office/drawing/2014/main" id="{17419C1E-BF2B-4F8F-BF36-411A36B958D8}"/>
            </a:ext>
          </a:extLst>
        </xdr:cNvPr>
        <xdr:cNvCxnSpPr/>
      </xdr:nvCxnSpPr>
      <xdr:spPr>
        <a:xfrm>
          <a:off x="7886700" y="14313915"/>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58165</xdr:rowOff>
    </xdr:from>
    <xdr:to>
      <xdr:col>41</xdr:col>
      <xdr:colOff>101600</xdr:colOff>
      <xdr:row>86</xdr:row>
      <xdr:rowOff>159765</xdr:rowOff>
    </xdr:to>
    <xdr:sp macro="" textlink="">
      <xdr:nvSpPr>
        <xdr:cNvPr id="341" name="楕円 340">
          <a:extLst>
            <a:ext uri="{FF2B5EF4-FFF2-40B4-BE49-F238E27FC236}">
              <a16:creationId xmlns:a16="http://schemas.microsoft.com/office/drawing/2014/main" id="{3C6BDC8B-DDE2-44E5-9096-64F7E93B599A}"/>
            </a:ext>
          </a:extLst>
        </xdr:cNvPr>
        <xdr:cNvSpPr/>
      </xdr:nvSpPr>
      <xdr:spPr>
        <a:xfrm>
          <a:off x="7029450" y="14263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108965</xdr:rowOff>
    </xdr:from>
    <xdr:to>
      <xdr:col>45</xdr:col>
      <xdr:colOff>177800</xdr:colOff>
      <xdr:row>86</xdr:row>
      <xdr:rowOff>108965</xdr:rowOff>
    </xdr:to>
    <xdr:cxnSp macro="">
      <xdr:nvCxnSpPr>
        <xdr:cNvPr id="342" name="直線コネクタ 341">
          <a:extLst>
            <a:ext uri="{FF2B5EF4-FFF2-40B4-BE49-F238E27FC236}">
              <a16:creationId xmlns:a16="http://schemas.microsoft.com/office/drawing/2014/main" id="{C906142F-5FDE-4FDE-AC56-0B5666682316}"/>
            </a:ext>
          </a:extLst>
        </xdr:cNvPr>
        <xdr:cNvCxnSpPr/>
      </xdr:nvCxnSpPr>
      <xdr:spPr>
        <a:xfrm>
          <a:off x="7080250" y="14313915"/>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148862</xdr:rowOff>
    </xdr:from>
    <xdr:ext cx="469744" cy="259045"/>
    <xdr:sp macro="" textlink="">
      <xdr:nvSpPr>
        <xdr:cNvPr id="343" name="n_1aveValue【公営住宅】&#10;一人当たり面積">
          <a:extLst>
            <a:ext uri="{FF2B5EF4-FFF2-40B4-BE49-F238E27FC236}">
              <a16:creationId xmlns:a16="http://schemas.microsoft.com/office/drawing/2014/main" id="{516399FF-FEC1-43B9-BA75-B09912E10D7D}"/>
            </a:ext>
          </a:extLst>
        </xdr:cNvPr>
        <xdr:cNvSpPr txBox="1"/>
      </xdr:nvSpPr>
      <xdr:spPr>
        <a:xfrm>
          <a:off x="8458277" y="13693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140479</xdr:rowOff>
    </xdr:from>
    <xdr:ext cx="469744" cy="259045"/>
    <xdr:sp macro="" textlink="">
      <xdr:nvSpPr>
        <xdr:cNvPr id="344" name="n_2aveValue【公営住宅】&#10;一人当たり面積">
          <a:extLst>
            <a:ext uri="{FF2B5EF4-FFF2-40B4-BE49-F238E27FC236}">
              <a16:creationId xmlns:a16="http://schemas.microsoft.com/office/drawing/2014/main" id="{750D48C8-F920-4E15-A55D-DD0AAF631583}"/>
            </a:ext>
          </a:extLst>
        </xdr:cNvPr>
        <xdr:cNvSpPr txBox="1"/>
      </xdr:nvSpPr>
      <xdr:spPr>
        <a:xfrm>
          <a:off x="7677227" y="13685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126764</xdr:rowOff>
    </xdr:from>
    <xdr:ext cx="469744" cy="259045"/>
    <xdr:sp macro="" textlink="">
      <xdr:nvSpPr>
        <xdr:cNvPr id="345" name="n_3aveValue【公営住宅】&#10;一人当たり面積">
          <a:extLst>
            <a:ext uri="{FF2B5EF4-FFF2-40B4-BE49-F238E27FC236}">
              <a16:creationId xmlns:a16="http://schemas.microsoft.com/office/drawing/2014/main" id="{4510BDA5-3758-4CE9-8EF7-21AC3FC8E015}"/>
            </a:ext>
          </a:extLst>
        </xdr:cNvPr>
        <xdr:cNvSpPr txBox="1"/>
      </xdr:nvSpPr>
      <xdr:spPr>
        <a:xfrm>
          <a:off x="6864427" y="13671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150892</xdr:rowOff>
    </xdr:from>
    <xdr:ext cx="469744" cy="259045"/>
    <xdr:sp macro="" textlink="">
      <xdr:nvSpPr>
        <xdr:cNvPr id="346" name="n_1mainValue【公営住宅】&#10;一人当たり面積">
          <a:extLst>
            <a:ext uri="{FF2B5EF4-FFF2-40B4-BE49-F238E27FC236}">
              <a16:creationId xmlns:a16="http://schemas.microsoft.com/office/drawing/2014/main" id="{19E84623-9578-4936-BEBA-DB510B757555}"/>
            </a:ext>
          </a:extLst>
        </xdr:cNvPr>
        <xdr:cNvSpPr txBox="1"/>
      </xdr:nvSpPr>
      <xdr:spPr>
        <a:xfrm>
          <a:off x="8458277" y="14355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150892</xdr:rowOff>
    </xdr:from>
    <xdr:ext cx="469744" cy="259045"/>
    <xdr:sp macro="" textlink="">
      <xdr:nvSpPr>
        <xdr:cNvPr id="347" name="n_2mainValue【公営住宅】&#10;一人当たり面積">
          <a:extLst>
            <a:ext uri="{FF2B5EF4-FFF2-40B4-BE49-F238E27FC236}">
              <a16:creationId xmlns:a16="http://schemas.microsoft.com/office/drawing/2014/main" id="{55F9C15F-1E8B-4A5C-9043-DF92A3029092}"/>
            </a:ext>
          </a:extLst>
        </xdr:cNvPr>
        <xdr:cNvSpPr txBox="1"/>
      </xdr:nvSpPr>
      <xdr:spPr>
        <a:xfrm>
          <a:off x="7677227" y="14355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150892</xdr:rowOff>
    </xdr:from>
    <xdr:ext cx="469744" cy="259045"/>
    <xdr:sp macro="" textlink="">
      <xdr:nvSpPr>
        <xdr:cNvPr id="348" name="n_3mainValue【公営住宅】&#10;一人当たり面積">
          <a:extLst>
            <a:ext uri="{FF2B5EF4-FFF2-40B4-BE49-F238E27FC236}">
              <a16:creationId xmlns:a16="http://schemas.microsoft.com/office/drawing/2014/main" id="{9AB2ED61-9545-43D7-A24B-3144535C9C8A}"/>
            </a:ext>
          </a:extLst>
        </xdr:cNvPr>
        <xdr:cNvSpPr txBox="1"/>
      </xdr:nvSpPr>
      <xdr:spPr>
        <a:xfrm>
          <a:off x="6864427" y="14355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9" name="正方形/長方形 348">
          <a:extLst>
            <a:ext uri="{FF2B5EF4-FFF2-40B4-BE49-F238E27FC236}">
              <a16:creationId xmlns:a16="http://schemas.microsoft.com/office/drawing/2014/main" id="{3039F97C-AEAB-40FC-9E49-D4C6134165C6}"/>
            </a:ext>
          </a:extLst>
        </xdr:cNvPr>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0" name="正方形/長方形 349">
          <a:extLst>
            <a:ext uri="{FF2B5EF4-FFF2-40B4-BE49-F238E27FC236}">
              <a16:creationId xmlns:a16="http://schemas.microsoft.com/office/drawing/2014/main" id="{391C5511-3A7E-4A18-A840-45D054213C11}"/>
            </a:ext>
          </a:extLst>
        </xdr:cNvPr>
        <xdr:cNvSpPr/>
      </xdr:nvSpPr>
      <xdr:spPr>
        <a:xfrm>
          <a:off x="8128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1" name="正方形/長方形 350">
          <a:extLst>
            <a:ext uri="{FF2B5EF4-FFF2-40B4-BE49-F238E27FC236}">
              <a16:creationId xmlns:a16="http://schemas.microsoft.com/office/drawing/2014/main" id="{627DECAD-189B-4358-BACA-21A1798A8DD2}"/>
            </a:ext>
          </a:extLst>
        </xdr:cNvPr>
        <xdr:cNvSpPr/>
      </xdr:nvSpPr>
      <xdr:spPr>
        <a:xfrm>
          <a:off x="8128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2" name="正方形/長方形 351">
          <a:extLst>
            <a:ext uri="{FF2B5EF4-FFF2-40B4-BE49-F238E27FC236}">
              <a16:creationId xmlns:a16="http://schemas.microsoft.com/office/drawing/2014/main" id="{68B45215-0366-4130-A65A-00A10B272B5E}"/>
            </a:ext>
          </a:extLst>
        </xdr:cNvPr>
        <xdr:cNvSpPr/>
      </xdr:nvSpPr>
      <xdr:spPr>
        <a:xfrm>
          <a:off x="17145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3" name="正方形/長方形 352">
          <a:extLst>
            <a:ext uri="{FF2B5EF4-FFF2-40B4-BE49-F238E27FC236}">
              <a16:creationId xmlns:a16="http://schemas.microsoft.com/office/drawing/2014/main" id="{A5F71DAD-7C83-4663-BFB1-242E437A98A0}"/>
            </a:ext>
          </a:extLst>
        </xdr:cNvPr>
        <xdr:cNvSpPr/>
      </xdr:nvSpPr>
      <xdr:spPr>
        <a:xfrm>
          <a:off x="17145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4" name="正方形/長方形 353">
          <a:extLst>
            <a:ext uri="{FF2B5EF4-FFF2-40B4-BE49-F238E27FC236}">
              <a16:creationId xmlns:a16="http://schemas.microsoft.com/office/drawing/2014/main" id="{CA4A5672-6CB6-4ECF-AFD5-A5AE3AED172B}"/>
            </a:ext>
          </a:extLst>
        </xdr:cNvPr>
        <xdr:cNvSpPr/>
      </xdr:nvSpPr>
      <xdr:spPr>
        <a:xfrm>
          <a:off x="2743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5" name="正方形/長方形 354">
          <a:extLst>
            <a:ext uri="{FF2B5EF4-FFF2-40B4-BE49-F238E27FC236}">
              <a16:creationId xmlns:a16="http://schemas.microsoft.com/office/drawing/2014/main" id="{8D54278F-043F-4B0C-89F0-A16D456E2805}"/>
            </a:ext>
          </a:extLst>
        </xdr:cNvPr>
        <xdr:cNvSpPr/>
      </xdr:nvSpPr>
      <xdr:spPr>
        <a:xfrm>
          <a:off x="2743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6" name="正方形/長方形 355">
          <a:extLst>
            <a:ext uri="{FF2B5EF4-FFF2-40B4-BE49-F238E27FC236}">
              <a16:creationId xmlns:a16="http://schemas.microsoft.com/office/drawing/2014/main" id="{5EB05882-7733-4C24-81A6-AB904DFD012E}"/>
            </a:ext>
          </a:extLst>
        </xdr:cNvPr>
        <xdr:cNvSpPr/>
      </xdr:nvSpPr>
      <xdr:spPr>
        <a:xfrm>
          <a:off x="685800" y="16192500"/>
          <a:ext cx="4267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7" name="正方形/長方形 356">
          <a:extLst>
            <a:ext uri="{FF2B5EF4-FFF2-40B4-BE49-F238E27FC236}">
              <a16:creationId xmlns:a16="http://schemas.microsoft.com/office/drawing/2014/main" id="{9566067F-E003-4DCC-BB4F-9A35540AB5CD}"/>
            </a:ext>
          </a:extLst>
        </xdr:cNvPr>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8" name="正方形/長方形 357">
          <a:extLst>
            <a:ext uri="{FF2B5EF4-FFF2-40B4-BE49-F238E27FC236}">
              <a16:creationId xmlns:a16="http://schemas.microsoft.com/office/drawing/2014/main" id="{D25A95BB-E478-408C-BEA6-16707A24EBAC}"/>
            </a:ext>
          </a:extLst>
        </xdr:cNvPr>
        <xdr:cNvSpPr/>
      </xdr:nvSpPr>
      <xdr:spPr>
        <a:xfrm>
          <a:off x="6064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9" name="正方形/長方形 358">
          <a:extLst>
            <a:ext uri="{FF2B5EF4-FFF2-40B4-BE49-F238E27FC236}">
              <a16:creationId xmlns:a16="http://schemas.microsoft.com/office/drawing/2014/main" id="{AD570CF5-8A29-4CE3-900C-6A4B99B46CEF}"/>
            </a:ext>
          </a:extLst>
        </xdr:cNvPr>
        <xdr:cNvSpPr/>
      </xdr:nvSpPr>
      <xdr:spPr>
        <a:xfrm>
          <a:off x="6064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0" name="正方形/長方形 359">
          <a:extLst>
            <a:ext uri="{FF2B5EF4-FFF2-40B4-BE49-F238E27FC236}">
              <a16:creationId xmlns:a16="http://schemas.microsoft.com/office/drawing/2014/main" id="{E16F38B3-4A77-46AF-A3BB-97F7A36776B4}"/>
            </a:ext>
          </a:extLst>
        </xdr:cNvPr>
        <xdr:cNvSpPr/>
      </xdr:nvSpPr>
      <xdr:spPr>
        <a:xfrm>
          <a:off x="69850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1" name="正方形/長方形 360">
          <a:extLst>
            <a:ext uri="{FF2B5EF4-FFF2-40B4-BE49-F238E27FC236}">
              <a16:creationId xmlns:a16="http://schemas.microsoft.com/office/drawing/2014/main" id="{520E1461-D347-4A69-8DCE-AF2E433CCE7C}"/>
            </a:ext>
          </a:extLst>
        </xdr:cNvPr>
        <xdr:cNvSpPr/>
      </xdr:nvSpPr>
      <xdr:spPr>
        <a:xfrm>
          <a:off x="69850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2" name="正方形/長方形 361">
          <a:extLst>
            <a:ext uri="{FF2B5EF4-FFF2-40B4-BE49-F238E27FC236}">
              <a16:creationId xmlns:a16="http://schemas.microsoft.com/office/drawing/2014/main" id="{8A82F603-3737-4645-B2E8-8732CFF30437}"/>
            </a:ext>
          </a:extLst>
        </xdr:cNvPr>
        <xdr:cNvSpPr/>
      </xdr:nvSpPr>
      <xdr:spPr>
        <a:xfrm>
          <a:off x="8013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3" name="正方形/長方形 362">
          <a:extLst>
            <a:ext uri="{FF2B5EF4-FFF2-40B4-BE49-F238E27FC236}">
              <a16:creationId xmlns:a16="http://schemas.microsoft.com/office/drawing/2014/main" id="{23380604-7F37-46B2-A196-CDB38B57E5C1}"/>
            </a:ext>
          </a:extLst>
        </xdr:cNvPr>
        <xdr:cNvSpPr/>
      </xdr:nvSpPr>
      <xdr:spPr>
        <a:xfrm>
          <a:off x="8013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5,468,353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4" name="正方形/長方形 363">
          <a:extLst>
            <a:ext uri="{FF2B5EF4-FFF2-40B4-BE49-F238E27FC236}">
              <a16:creationId xmlns:a16="http://schemas.microsoft.com/office/drawing/2014/main" id="{B6408059-AC18-4576-A26B-91F83DB33695}"/>
            </a:ext>
          </a:extLst>
        </xdr:cNvPr>
        <xdr:cNvSpPr/>
      </xdr:nvSpPr>
      <xdr:spPr>
        <a:xfrm>
          <a:off x="5956300" y="16192500"/>
          <a:ext cx="4248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5" name="正方形/長方形 364">
          <a:extLst>
            <a:ext uri="{FF2B5EF4-FFF2-40B4-BE49-F238E27FC236}">
              <a16:creationId xmlns:a16="http://schemas.microsoft.com/office/drawing/2014/main" id="{303AA9F2-F170-487A-BEFA-931FCE3280A5}"/>
            </a:ext>
          </a:extLst>
        </xdr:cNvPr>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6" name="正方形/長方形 365">
          <a:extLst>
            <a:ext uri="{FF2B5EF4-FFF2-40B4-BE49-F238E27FC236}">
              <a16:creationId xmlns:a16="http://schemas.microsoft.com/office/drawing/2014/main" id="{DA202238-A098-4340-8740-54F131E8F436}"/>
            </a:ext>
          </a:extLst>
        </xdr:cNvPr>
        <xdr:cNvSpPr/>
      </xdr:nvSpPr>
      <xdr:spPr>
        <a:xfrm>
          <a:off x="1131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7" name="正方形/長方形 366">
          <a:extLst>
            <a:ext uri="{FF2B5EF4-FFF2-40B4-BE49-F238E27FC236}">
              <a16:creationId xmlns:a16="http://schemas.microsoft.com/office/drawing/2014/main" id="{7F7C9534-6531-4DDF-B383-48BD7F08F7C5}"/>
            </a:ext>
          </a:extLst>
        </xdr:cNvPr>
        <xdr:cNvSpPr/>
      </xdr:nvSpPr>
      <xdr:spPr>
        <a:xfrm>
          <a:off x="1131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8" name="正方形/長方形 367">
          <a:extLst>
            <a:ext uri="{FF2B5EF4-FFF2-40B4-BE49-F238E27FC236}">
              <a16:creationId xmlns:a16="http://schemas.microsoft.com/office/drawing/2014/main" id="{07ABF9AD-6CC8-45B3-B2BA-90698DFA89E7}"/>
            </a:ext>
          </a:extLst>
        </xdr:cNvPr>
        <xdr:cNvSpPr/>
      </xdr:nvSpPr>
      <xdr:spPr>
        <a:xfrm>
          <a:off x="122364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9" name="正方形/長方形 368">
          <a:extLst>
            <a:ext uri="{FF2B5EF4-FFF2-40B4-BE49-F238E27FC236}">
              <a16:creationId xmlns:a16="http://schemas.microsoft.com/office/drawing/2014/main" id="{45C21B6B-C2A6-481F-AB1F-991D2AA817D7}"/>
            </a:ext>
          </a:extLst>
        </xdr:cNvPr>
        <xdr:cNvSpPr/>
      </xdr:nvSpPr>
      <xdr:spPr>
        <a:xfrm>
          <a:off x="122364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0" name="正方形/長方形 369">
          <a:extLst>
            <a:ext uri="{FF2B5EF4-FFF2-40B4-BE49-F238E27FC236}">
              <a16:creationId xmlns:a16="http://schemas.microsoft.com/office/drawing/2014/main" id="{E62A73DD-CE60-48BE-A960-2116D17F174B}"/>
            </a:ext>
          </a:extLst>
        </xdr:cNvPr>
        <xdr:cNvSpPr/>
      </xdr:nvSpPr>
      <xdr:spPr>
        <a:xfrm>
          <a:off x="13265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1" name="正方形/長方形 370">
          <a:extLst>
            <a:ext uri="{FF2B5EF4-FFF2-40B4-BE49-F238E27FC236}">
              <a16:creationId xmlns:a16="http://schemas.microsoft.com/office/drawing/2014/main" id="{C9DE1418-0537-4AE9-BDDA-942FF72B60F8}"/>
            </a:ext>
          </a:extLst>
        </xdr:cNvPr>
        <xdr:cNvSpPr/>
      </xdr:nvSpPr>
      <xdr:spPr>
        <a:xfrm>
          <a:off x="13265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2" name="正方形/長方形 371">
          <a:extLst>
            <a:ext uri="{FF2B5EF4-FFF2-40B4-BE49-F238E27FC236}">
              <a16:creationId xmlns:a16="http://schemas.microsoft.com/office/drawing/2014/main" id="{80CC6BBF-34D3-40E2-AEB1-5B34F77DB802}"/>
            </a:ext>
          </a:extLst>
        </xdr:cNvPr>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3" name="テキスト ボックス 372">
          <a:extLst>
            <a:ext uri="{FF2B5EF4-FFF2-40B4-BE49-F238E27FC236}">
              <a16:creationId xmlns:a16="http://schemas.microsoft.com/office/drawing/2014/main" id="{8D0DFA13-5DCB-44AB-8221-9FFE0DD295A0}"/>
            </a:ext>
          </a:extLst>
        </xdr:cNvPr>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4" name="直線コネクタ 373">
          <a:extLst>
            <a:ext uri="{FF2B5EF4-FFF2-40B4-BE49-F238E27FC236}">
              <a16:creationId xmlns:a16="http://schemas.microsoft.com/office/drawing/2014/main" id="{17030943-D58B-4035-81EF-7A4177C279BC}"/>
            </a:ext>
          </a:extLst>
        </xdr:cNvPr>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75" name="テキスト ボックス 374">
          <a:extLst>
            <a:ext uri="{FF2B5EF4-FFF2-40B4-BE49-F238E27FC236}">
              <a16:creationId xmlns:a16="http://schemas.microsoft.com/office/drawing/2014/main" id="{4245A59B-23A8-4B45-A3B0-6422A0EA66EF}"/>
            </a:ext>
          </a:extLst>
        </xdr:cNvPr>
        <xdr:cNvSpPr txBox="1"/>
      </xdr:nvSpPr>
      <xdr:spPr>
        <a:xfrm>
          <a:off x="10906911" y="72110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76" name="直線コネクタ 375">
          <a:extLst>
            <a:ext uri="{FF2B5EF4-FFF2-40B4-BE49-F238E27FC236}">
              <a16:creationId xmlns:a16="http://schemas.microsoft.com/office/drawing/2014/main" id="{D5EBBD1A-FCDA-46E2-91BB-AC34F9B97242}"/>
            </a:ext>
          </a:extLst>
        </xdr:cNvPr>
        <xdr:cNvCxnSpPr/>
      </xdr:nvCxnSpPr>
      <xdr:spPr>
        <a:xfrm>
          <a:off x="11207750" y="6978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77" name="テキスト ボックス 376">
          <a:extLst>
            <a:ext uri="{FF2B5EF4-FFF2-40B4-BE49-F238E27FC236}">
              <a16:creationId xmlns:a16="http://schemas.microsoft.com/office/drawing/2014/main" id="{3A30224E-1B36-4641-ADD8-7302B72C4070}"/>
            </a:ext>
          </a:extLst>
        </xdr:cNvPr>
        <xdr:cNvSpPr txBox="1"/>
      </xdr:nvSpPr>
      <xdr:spPr>
        <a:xfrm>
          <a:off x="10842791" y="684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8" name="直線コネクタ 377">
          <a:extLst>
            <a:ext uri="{FF2B5EF4-FFF2-40B4-BE49-F238E27FC236}">
              <a16:creationId xmlns:a16="http://schemas.microsoft.com/office/drawing/2014/main" id="{160EC212-514D-49C3-A75B-77E799AB11FA}"/>
            </a:ext>
          </a:extLst>
        </xdr:cNvPr>
        <xdr:cNvCxnSpPr/>
      </xdr:nvCxnSpPr>
      <xdr:spPr>
        <a:xfrm>
          <a:off x="11207750" y="6610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79" name="テキスト ボックス 378">
          <a:extLst>
            <a:ext uri="{FF2B5EF4-FFF2-40B4-BE49-F238E27FC236}">
              <a16:creationId xmlns:a16="http://schemas.microsoft.com/office/drawing/2014/main" id="{E238BAD1-2FCE-4C70-B624-4055A98CA22C}"/>
            </a:ext>
          </a:extLst>
        </xdr:cNvPr>
        <xdr:cNvSpPr txBox="1"/>
      </xdr:nvSpPr>
      <xdr:spPr>
        <a:xfrm>
          <a:off x="10842791" y="6474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80" name="直線コネクタ 379">
          <a:extLst>
            <a:ext uri="{FF2B5EF4-FFF2-40B4-BE49-F238E27FC236}">
              <a16:creationId xmlns:a16="http://schemas.microsoft.com/office/drawing/2014/main" id="{6CEE98D7-008C-4A73-91E5-1D193B30DF4B}"/>
            </a:ext>
          </a:extLst>
        </xdr:cNvPr>
        <xdr:cNvCxnSpPr/>
      </xdr:nvCxnSpPr>
      <xdr:spPr>
        <a:xfrm>
          <a:off x="11207750" y="6248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81" name="テキスト ボックス 380">
          <a:extLst>
            <a:ext uri="{FF2B5EF4-FFF2-40B4-BE49-F238E27FC236}">
              <a16:creationId xmlns:a16="http://schemas.microsoft.com/office/drawing/2014/main" id="{6A858F25-4688-419D-8F1D-DC95219C7C57}"/>
            </a:ext>
          </a:extLst>
        </xdr:cNvPr>
        <xdr:cNvSpPr txBox="1"/>
      </xdr:nvSpPr>
      <xdr:spPr>
        <a:xfrm>
          <a:off x="108427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82" name="直線コネクタ 381">
          <a:extLst>
            <a:ext uri="{FF2B5EF4-FFF2-40B4-BE49-F238E27FC236}">
              <a16:creationId xmlns:a16="http://schemas.microsoft.com/office/drawing/2014/main" id="{643F0368-064E-4722-9893-95F9637C021A}"/>
            </a:ext>
          </a:extLst>
        </xdr:cNvPr>
        <xdr:cNvCxnSpPr/>
      </xdr:nvCxnSpPr>
      <xdr:spPr>
        <a:xfrm>
          <a:off x="11207750" y="5880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83" name="テキスト ボックス 382">
          <a:extLst>
            <a:ext uri="{FF2B5EF4-FFF2-40B4-BE49-F238E27FC236}">
              <a16:creationId xmlns:a16="http://schemas.microsoft.com/office/drawing/2014/main" id="{4633402F-C981-450F-896D-FFB5C0197F42}"/>
            </a:ext>
          </a:extLst>
        </xdr:cNvPr>
        <xdr:cNvSpPr txBox="1"/>
      </xdr:nvSpPr>
      <xdr:spPr>
        <a:xfrm>
          <a:off x="10842791" y="574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4" name="直線コネクタ 383">
          <a:extLst>
            <a:ext uri="{FF2B5EF4-FFF2-40B4-BE49-F238E27FC236}">
              <a16:creationId xmlns:a16="http://schemas.microsoft.com/office/drawing/2014/main" id="{3F1048B9-4902-49E8-BA40-84B34629DEA3}"/>
            </a:ext>
          </a:extLst>
        </xdr:cNvPr>
        <xdr:cNvCxnSpPr/>
      </xdr:nvCxnSpPr>
      <xdr:spPr>
        <a:xfrm>
          <a:off x="11207750" y="5511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85" name="テキスト ボックス 384">
          <a:extLst>
            <a:ext uri="{FF2B5EF4-FFF2-40B4-BE49-F238E27FC236}">
              <a16:creationId xmlns:a16="http://schemas.microsoft.com/office/drawing/2014/main" id="{A055151A-422D-4275-BBA0-17382F8FFFEC}"/>
            </a:ext>
          </a:extLst>
        </xdr:cNvPr>
        <xdr:cNvSpPr txBox="1"/>
      </xdr:nvSpPr>
      <xdr:spPr>
        <a:xfrm>
          <a:off x="10797721" y="5375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6" name="直線コネクタ 385">
          <a:extLst>
            <a:ext uri="{FF2B5EF4-FFF2-40B4-BE49-F238E27FC236}">
              <a16:creationId xmlns:a16="http://schemas.microsoft.com/office/drawing/2014/main" id="{83FE2BF5-4A97-4012-B2CF-98E0832EDF34}"/>
            </a:ext>
          </a:extLst>
        </xdr:cNvPr>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7" name="テキスト ボックス 386">
          <a:extLst>
            <a:ext uri="{FF2B5EF4-FFF2-40B4-BE49-F238E27FC236}">
              <a16:creationId xmlns:a16="http://schemas.microsoft.com/office/drawing/2014/main" id="{DF0F4CC7-FF25-40A7-AA4B-EFD9F15D9D10}"/>
            </a:ext>
          </a:extLst>
        </xdr:cNvPr>
        <xdr:cNvSpPr txBox="1"/>
      </xdr:nvSpPr>
      <xdr:spPr>
        <a:xfrm>
          <a:off x="1079772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8" name="【認定こども園・幼稚園・保育所】&#10;有形固定資産減価償却率グラフ枠">
          <a:extLst>
            <a:ext uri="{FF2B5EF4-FFF2-40B4-BE49-F238E27FC236}">
              <a16:creationId xmlns:a16="http://schemas.microsoft.com/office/drawing/2014/main" id="{577AB6E5-C0B2-4CFD-A0F5-0F26D9F467AE}"/>
            </a:ext>
          </a:extLst>
        </xdr:cNvPr>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118110</xdr:rowOff>
    </xdr:from>
    <xdr:to>
      <xdr:col>85</xdr:col>
      <xdr:colOff>126364</xdr:colOff>
      <xdr:row>41</xdr:row>
      <xdr:rowOff>135255</xdr:rowOff>
    </xdr:to>
    <xdr:cxnSp macro="">
      <xdr:nvCxnSpPr>
        <xdr:cNvPr id="389" name="直線コネクタ 388">
          <a:extLst>
            <a:ext uri="{FF2B5EF4-FFF2-40B4-BE49-F238E27FC236}">
              <a16:creationId xmlns:a16="http://schemas.microsoft.com/office/drawing/2014/main" id="{E94D10EC-6F2C-4C88-B996-C11AF9638726}"/>
            </a:ext>
          </a:extLst>
        </xdr:cNvPr>
        <xdr:cNvCxnSpPr/>
      </xdr:nvCxnSpPr>
      <xdr:spPr>
        <a:xfrm flipV="1">
          <a:off x="14699614" y="5572760"/>
          <a:ext cx="0" cy="1337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139082</xdr:rowOff>
    </xdr:from>
    <xdr:ext cx="405111" cy="259045"/>
    <xdr:sp macro="" textlink="">
      <xdr:nvSpPr>
        <xdr:cNvPr id="390" name="【認定こども園・幼稚園・保育所】&#10;有形固定資産減価償却率最小値テキスト">
          <a:extLst>
            <a:ext uri="{FF2B5EF4-FFF2-40B4-BE49-F238E27FC236}">
              <a16:creationId xmlns:a16="http://schemas.microsoft.com/office/drawing/2014/main" id="{27117860-31F2-402D-9C1E-9A43772229AE}"/>
            </a:ext>
          </a:extLst>
        </xdr:cNvPr>
        <xdr:cNvSpPr txBox="1"/>
      </xdr:nvSpPr>
      <xdr:spPr>
        <a:xfrm>
          <a:off x="14738350" y="6914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135255</xdr:rowOff>
    </xdr:from>
    <xdr:to>
      <xdr:col>86</xdr:col>
      <xdr:colOff>25400</xdr:colOff>
      <xdr:row>41</xdr:row>
      <xdr:rowOff>135255</xdr:rowOff>
    </xdr:to>
    <xdr:cxnSp macro="">
      <xdr:nvCxnSpPr>
        <xdr:cNvPr id="391" name="直線コネクタ 390">
          <a:extLst>
            <a:ext uri="{FF2B5EF4-FFF2-40B4-BE49-F238E27FC236}">
              <a16:creationId xmlns:a16="http://schemas.microsoft.com/office/drawing/2014/main" id="{D7FF4FB1-B018-4FBE-B1E3-4FA15121D92A}"/>
            </a:ext>
          </a:extLst>
        </xdr:cNvPr>
        <xdr:cNvCxnSpPr/>
      </xdr:nvCxnSpPr>
      <xdr:spPr>
        <a:xfrm>
          <a:off x="14611350" y="691070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64787</xdr:rowOff>
    </xdr:from>
    <xdr:ext cx="405111" cy="259045"/>
    <xdr:sp macro="" textlink="">
      <xdr:nvSpPr>
        <xdr:cNvPr id="392" name="【認定こども園・幼稚園・保育所】&#10;有形固定資産減価償却率最大値テキスト">
          <a:extLst>
            <a:ext uri="{FF2B5EF4-FFF2-40B4-BE49-F238E27FC236}">
              <a16:creationId xmlns:a16="http://schemas.microsoft.com/office/drawing/2014/main" id="{A936F643-69E4-429A-8790-B47D81838037}"/>
            </a:ext>
          </a:extLst>
        </xdr:cNvPr>
        <xdr:cNvSpPr txBox="1"/>
      </xdr:nvSpPr>
      <xdr:spPr>
        <a:xfrm>
          <a:off x="14738350" y="5354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118110</xdr:rowOff>
    </xdr:from>
    <xdr:to>
      <xdr:col>86</xdr:col>
      <xdr:colOff>25400</xdr:colOff>
      <xdr:row>33</xdr:row>
      <xdr:rowOff>118110</xdr:rowOff>
    </xdr:to>
    <xdr:cxnSp macro="">
      <xdr:nvCxnSpPr>
        <xdr:cNvPr id="393" name="直線コネクタ 392">
          <a:extLst>
            <a:ext uri="{FF2B5EF4-FFF2-40B4-BE49-F238E27FC236}">
              <a16:creationId xmlns:a16="http://schemas.microsoft.com/office/drawing/2014/main" id="{6F2EC146-9DF3-4AB4-A011-628E9CE20AA8}"/>
            </a:ext>
          </a:extLst>
        </xdr:cNvPr>
        <xdr:cNvCxnSpPr/>
      </xdr:nvCxnSpPr>
      <xdr:spPr>
        <a:xfrm>
          <a:off x="14611350" y="55727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147337</xdr:rowOff>
    </xdr:from>
    <xdr:ext cx="405111" cy="259045"/>
    <xdr:sp macro="" textlink="">
      <xdr:nvSpPr>
        <xdr:cNvPr id="394" name="【認定こども園・幼稚園・保育所】&#10;有形固定資産減価償却率平均値テキスト">
          <a:extLst>
            <a:ext uri="{FF2B5EF4-FFF2-40B4-BE49-F238E27FC236}">
              <a16:creationId xmlns:a16="http://schemas.microsoft.com/office/drawing/2014/main" id="{34AD3271-E3E8-4A26-B75A-122BA66CB689}"/>
            </a:ext>
          </a:extLst>
        </xdr:cNvPr>
        <xdr:cNvSpPr txBox="1"/>
      </xdr:nvSpPr>
      <xdr:spPr>
        <a:xfrm>
          <a:off x="14738350" y="60972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124460</xdr:rowOff>
    </xdr:from>
    <xdr:to>
      <xdr:col>85</xdr:col>
      <xdr:colOff>177800</xdr:colOff>
      <xdr:row>38</xdr:row>
      <xdr:rowOff>54610</xdr:rowOff>
    </xdr:to>
    <xdr:sp macro="" textlink="">
      <xdr:nvSpPr>
        <xdr:cNvPr id="395" name="フローチャート: 判断 394">
          <a:extLst>
            <a:ext uri="{FF2B5EF4-FFF2-40B4-BE49-F238E27FC236}">
              <a16:creationId xmlns:a16="http://schemas.microsoft.com/office/drawing/2014/main" id="{3D0C7C71-DAA6-4597-8E0A-0FE3CFDF0B5D}"/>
            </a:ext>
          </a:extLst>
        </xdr:cNvPr>
        <xdr:cNvSpPr/>
      </xdr:nvSpPr>
      <xdr:spPr>
        <a:xfrm>
          <a:off x="14649450" y="623951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145415</xdr:rowOff>
    </xdr:from>
    <xdr:to>
      <xdr:col>81</xdr:col>
      <xdr:colOff>101600</xdr:colOff>
      <xdr:row>38</xdr:row>
      <xdr:rowOff>75565</xdr:rowOff>
    </xdr:to>
    <xdr:sp macro="" textlink="">
      <xdr:nvSpPr>
        <xdr:cNvPr id="396" name="フローチャート: 判断 395">
          <a:extLst>
            <a:ext uri="{FF2B5EF4-FFF2-40B4-BE49-F238E27FC236}">
              <a16:creationId xmlns:a16="http://schemas.microsoft.com/office/drawing/2014/main" id="{AB1B6A89-17F9-40CA-880E-A34792A7713E}"/>
            </a:ext>
          </a:extLst>
        </xdr:cNvPr>
        <xdr:cNvSpPr/>
      </xdr:nvSpPr>
      <xdr:spPr>
        <a:xfrm>
          <a:off x="13887450" y="626046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156845</xdr:rowOff>
    </xdr:from>
    <xdr:to>
      <xdr:col>76</xdr:col>
      <xdr:colOff>165100</xdr:colOff>
      <xdr:row>38</xdr:row>
      <xdr:rowOff>86995</xdr:rowOff>
    </xdr:to>
    <xdr:sp macro="" textlink="">
      <xdr:nvSpPr>
        <xdr:cNvPr id="397" name="フローチャート: 判断 396">
          <a:extLst>
            <a:ext uri="{FF2B5EF4-FFF2-40B4-BE49-F238E27FC236}">
              <a16:creationId xmlns:a16="http://schemas.microsoft.com/office/drawing/2014/main" id="{A31EF2FB-D0A2-48F5-BD49-7E7752DFA949}"/>
            </a:ext>
          </a:extLst>
        </xdr:cNvPr>
        <xdr:cNvSpPr/>
      </xdr:nvSpPr>
      <xdr:spPr>
        <a:xfrm>
          <a:off x="13093700" y="627189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73025</xdr:rowOff>
    </xdr:from>
    <xdr:to>
      <xdr:col>72</xdr:col>
      <xdr:colOff>38100</xdr:colOff>
      <xdr:row>39</xdr:row>
      <xdr:rowOff>3175</xdr:rowOff>
    </xdr:to>
    <xdr:sp macro="" textlink="">
      <xdr:nvSpPr>
        <xdr:cNvPr id="398" name="フローチャート: 判断 397">
          <a:extLst>
            <a:ext uri="{FF2B5EF4-FFF2-40B4-BE49-F238E27FC236}">
              <a16:creationId xmlns:a16="http://schemas.microsoft.com/office/drawing/2014/main" id="{5102FEB1-7255-471A-9264-53BAE81EB65C}"/>
            </a:ext>
          </a:extLst>
        </xdr:cNvPr>
        <xdr:cNvSpPr/>
      </xdr:nvSpPr>
      <xdr:spPr>
        <a:xfrm>
          <a:off x="12299950" y="635317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9" name="テキスト ボックス 398">
          <a:extLst>
            <a:ext uri="{FF2B5EF4-FFF2-40B4-BE49-F238E27FC236}">
              <a16:creationId xmlns:a16="http://schemas.microsoft.com/office/drawing/2014/main" id="{CF9B4E8E-750A-4D46-86A3-0417A2C9346B}"/>
            </a:ext>
          </a:extLst>
        </xdr:cNvPr>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0" name="テキスト ボックス 399">
          <a:extLst>
            <a:ext uri="{FF2B5EF4-FFF2-40B4-BE49-F238E27FC236}">
              <a16:creationId xmlns:a16="http://schemas.microsoft.com/office/drawing/2014/main" id="{A8FDBF94-C2AC-4C71-A20F-02DDDA870A69}"/>
            </a:ext>
          </a:extLst>
        </xdr:cNvPr>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1" name="テキスト ボックス 400">
          <a:extLst>
            <a:ext uri="{FF2B5EF4-FFF2-40B4-BE49-F238E27FC236}">
              <a16:creationId xmlns:a16="http://schemas.microsoft.com/office/drawing/2014/main" id="{4BAD597F-CA52-4198-8A21-C7A11859105E}"/>
            </a:ext>
          </a:extLst>
        </xdr:cNvPr>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2" name="テキスト ボックス 401">
          <a:extLst>
            <a:ext uri="{FF2B5EF4-FFF2-40B4-BE49-F238E27FC236}">
              <a16:creationId xmlns:a16="http://schemas.microsoft.com/office/drawing/2014/main" id="{426E34DC-DB5B-4BF2-A003-1180AC54BCA7}"/>
            </a:ext>
          </a:extLst>
        </xdr:cNvPr>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3" name="テキスト ボックス 402">
          <a:extLst>
            <a:ext uri="{FF2B5EF4-FFF2-40B4-BE49-F238E27FC236}">
              <a16:creationId xmlns:a16="http://schemas.microsoft.com/office/drawing/2014/main" id="{ED65A9D3-F468-4758-9773-93318B07853E}"/>
            </a:ext>
          </a:extLst>
        </xdr:cNvPr>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141605</xdr:rowOff>
    </xdr:from>
    <xdr:to>
      <xdr:col>85</xdr:col>
      <xdr:colOff>177800</xdr:colOff>
      <xdr:row>41</xdr:row>
      <xdr:rowOff>71755</xdr:rowOff>
    </xdr:to>
    <xdr:sp macro="" textlink="">
      <xdr:nvSpPr>
        <xdr:cNvPr id="404" name="楕円 403">
          <a:extLst>
            <a:ext uri="{FF2B5EF4-FFF2-40B4-BE49-F238E27FC236}">
              <a16:creationId xmlns:a16="http://schemas.microsoft.com/office/drawing/2014/main" id="{5F5DBB02-CBA3-4EAA-A210-FBC7AF4EDEA5}"/>
            </a:ext>
          </a:extLst>
        </xdr:cNvPr>
        <xdr:cNvSpPr/>
      </xdr:nvSpPr>
      <xdr:spPr>
        <a:xfrm>
          <a:off x="14649450" y="675195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56532</xdr:rowOff>
    </xdr:from>
    <xdr:ext cx="405111" cy="259045"/>
    <xdr:sp macro="" textlink="">
      <xdr:nvSpPr>
        <xdr:cNvPr id="405" name="【認定こども園・幼稚園・保育所】&#10;有形固定資産減価償却率該当値テキスト">
          <a:extLst>
            <a:ext uri="{FF2B5EF4-FFF2-40B4-BE49-F238E27FC236}">
              <a16:creationId xmlns:a16="http://schemas.microsoft.com/office/drawing/2014/main" id="{269794DB-4716-4DB4-B4FC-8528B7CE2301}"/>
            </a:ext>
          </a:extLst>
        </xdr:cNvPr>
        <xdr:cNvSpPr txBox="1"/>
      </xdr:nvSpPr>
      <xdr:spPr>
        <a:xfrm>
          <a:off x="14738350" y="6666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80645</xdr:rowOff>
    </xdr:from>
    <xdr:to>
      <xdr:col>81</xdr:col>
      <xdr:colOff>101600</xdr:colOff>
      <xdr:row>41</xdr:row>
      <xdr:rowOff>10795</xdr:rowOff>
    </xdr:to>
    <xdr:sp macro="" textlink="">
      <xdr:nvSpPr>
        <xdr:cNvPr id="406" name="楕円 405">
          <a:extLst>
            <a:ext uri="{FF2B5EF4-FFF2-40B4-BE49-F238E27FC236}">
              <a16:creationId xmlns:a16="http://schemas.microsoft.com/office/drawing/2014/main" id="{CC0EC06D-845B-4BF8-9EB6-C2F23936EA51}"/>
            </a:ext>
          </a:extLst>
        </xdr:cNvPr>
        <xdr:cNvSpPr/>
      </xdr:nvSpPr>
      <xdr:spPr>
        <a:xfrm>
          <a:off x="13887450" y="669099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131445</xdr:rowOff>
    </xdr:from>
    <xdr:to>
      <xdr:col>85</xdr:col>
      <xdr:colOff>127000</xdr:colOff>
      <xdr:row>41</xdr:row>
      <xdr:rowOff>20955</xdr:rowOff>
    </xdr:to>
    <xdr:cxnSp macro="">
      <xdr:nvCxnSpPr>
        <xdr:cNvPr id="407" name="直線コネクタ 406">
          <a:extLst>
            <a:ext uri="{FF2B5EF4-FFF2-40B4-BE49-F238E27FC236}">
              <a16:creationId xmlns:a16="http://schemas.microsoft.com/office/drawing/2014/main" id="{580D01F5-048A-4817-88A7-517EB9CBB6BE}"/>
            </a:ext>
          </a:extLst>
        </xdr:cNvPr>
        <xdr:cNvCxnSpPr/>
      </xdr:nvCxnSpPr>
      <xdr:spPr>
        <a:xfrm>
          <a:off x="13938250" y="6741795"/>
          <a:ext cx="762000" cy="54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154940</xdr:rowOff>
    </xdr:from>
    <xdr:to>
      <xdr:col>76</xdr:col>
      <xdr:colOff>165100</xdr:colOff>
      <xdr:row>41</xdr:row>
      <xdr:rowOff>85090</xdr:rowOff>
    </xdr:to>
    <xdr:sp macro="" textlink="">
      <xdr:nvSpPr>
        <xdr:cNvPr id="408" name="楕円 407">
          <a:extLst>
            <a:ext uri="{FF2B5EF4-FFF2-40B4-BE49-F238E27FC236}">
              <a16:creationId xmlns:a16="http://schemas.microsoft.com/office/drawing/2014/main" id="{66D73319-0932-4326-91BE-2B48ED405347}"/>
            </a:ext>
          </a:extLst>
        </xdr:cNvPr>
        <xdr:cNvSpPr/>
      </xdr:nvSpPr>
      <xdr:spPr>
        <a:xfrm>
          <a:off x="13093700" y="676529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131445</xdr:rowOff>
    </xdr:from>
    <xdr:to>
      <xdr:col>81</xdr:col>
      <xdr:colOff>50800</xdr:colOff>
      <xdr:row>41</xdr:row>
      <xdr:rowOff>34290</xdr:rowOff>
    </xdr:to>
    <xdr:cxnSp macro="">
      <xdr:nvCxnSpPr>
        <xdr:cNvPr id="409" name="直線コネクタ 408">
          <a:extLst>
            <a:ext uri="{FF2B5EF4-FFF2-40B4-BE49-F238E27FC236}">
              <a16:creationId xmlns:a16="http://schemas.microsoft.com/office/drawing/2014/main" id="{F628D7EA-C6FA-4EFA-8D77-5D53E8A1CE0B}"/>
            </a:ext>
          </a:extLst>
        </xdr:cNvPr>
        <xdr:cNvCxnSpPr/>
      </xdr:nvCxnSpPr>
      <xdr:spPr>
        <a:xfrm flipV="1">
          <a:off x="13144500" y="6741795"/>
          <a:ext cx="793750" cy="67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151130</xdr:rowOff>
    </xdr:from>
    <xdr:to>
      <xdr:col>72</xdr:col>
      <xdr:colOff>38100</xdr:colOff>
      <xdr:row>41</xdr:row>
      <xdr:rowOff>81280</xdr:rowOff>
    </xdr:to>
    <xdr:sp macro="" textlink="">
      <xdr:nvSpPr>
        <xdr:cNvPr id="410" name="楕円 409">
          <a:extLst>
            <a:ext uri="{FF2B5EF4-FFF2-40B4-BE49-F238E27FC236}">
              <a16:creationId xmlns:a16="http://schemas.microsoft.com/office/drawing/2014/main" id="{6E2DAE51-292E-4CF8-A8C2-B4C66720FE02}"/>
            </a:ext>
          </a:extLst>
        </xdr:cNvPr>
        <xdr:cNvSpPr/>
      </xdr:nvSpPr>
      <xdr:spPr>
        <a:xfrm>
          <a:off x="12299950" y="676148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30480</xdr:rowOff>
    </xdr:from>
    <xdr:to>
      <xdr:col>76</xdr:col>
      <xdr:colOff>114300</xdr:colOff>
      <xdr:row>41</xdr:row>
      <xdr:rowOff>34290</xdr:rowOff>
    </xdr:to>
    <xdr:cxnSp macro="">
      <xdr:nvCxnSpPr>
        <xdr:cNvPr id="411" name="直線コネクタ 410">
          <a:extLst>
            <a:ext uri="{FF2B5EF4-FFF2-40B4-BE49-F238E27FC236}">
              <a16:creationId xmlns:a16="http://schemas.microsoft.com/office/drawing/2014/main" id="{75188E56-42D8-4FF7-9310-05B5D9290D5C}"/>
            </a:ext>
          </a:extLst>
        </xdr:cNvPr>
        <xdr:cNvCxnSpPr/>
      </xdr:nvCxnSpPr>
      <xdr:spPr>
        <a:xfrm>
          <a:off x="12344400" y="6805930"/>
          <a:ext cx="8001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92092</xdr:rowOff>
    </xdr:from>
    <xdr:ext cx="405111" cy="259045"/>
    <xdr:sp macro="" textlink="">
      <xdr:nvSpPr>
        <xdr:cNvPr id="412" name="n_1aveValue【認定こども園・幼稚園・保育所】&#10;有形固定資産減価償却率">
          <a:extLst>
            <a:ext uri="{FF2B5EF4-FFF2-40B4-BE49-F238E27FC236}">
              <a16:creationId xmlns:a16="http://schemas.microsoft.com/office/drawing/2014/main" id="{77BB19CD-C58F-4AFA-83D5-03BB8B251E75}"/>
            </a:ext>
          </a:extLst>
        </xdr:cNvPr>
        <xdr:cNvSpPr txBox="1"/>
      </xdr:nvSpPr>
      <xdr:spPr>
        <a:xfrm>
          <a:off x="13742044" y="6042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103522</xdr:rowOff>
    </xdr:from>
    <xdr:ext cx="405111" cy="259045"/>
    <xdr:sp macro="" textlink="">
      <xdr:nvSpPr>
        <xdr:cNvPr id="413" name="n_2aveValue【認定こども園・幼稚園・保育所】&#10;有形固定資産減価償却率">
          <a:extLst>
            <a:ext uri="{FF2B5EF4-FFF2-40B4-BE49-F238E27FC236}">
              <a16:creationId xmlns:a16="http://schemas.microsoft.com/office/drawing/2014/main" id="{DDEBF0FA-ABEE-4182-A26C-003081D55439}"/>
            </a:ext>
          </a:extLst>
        </xdr:cNvPr>
        <xdr:cNvSpPr txBox="1"/>
      </xdr:nvSpPr>
      <xdr:spPr>
        <a:xfrm>
          <a:off x="12960994" y="6053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19702</xdr:rowOff>
    </xdr:from>
    <xdr:ext cx="405111" cy="259045"/>
    <xdr:sp macro="" textlink="">
      <xdr:nvSpPr>
        <xdr:cNvPr id="414" name="n_3aveValue【認定こども園・幼稚園・保育所】&#10;有形固定資産減価償却率">
          <a:extLst>
            <a:ext uri="{FF2B5EF4-FFF2-40B4-BE49-F238E27FC236}">
              <a16:creationId xmlns:a16="http://schemas.microsoft.com/office/drawing/2014/main" id="{4154E3B4-B13F-4E8E-B7D2-D317CA33935B}"/>
            </a:ext>
          </a:extLst>
        </xdr:cNvPr>
        <xdr:cNvSpPr txBox="1"/>
      </xdr:nvSpPr>
      <xdr:spPr>
        <a:xfrm>
          <a:off x="12167244" y="613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1922</xdr:rowOff>
    </xdr:from>
    <xdr:ext cx="405111" cy="259045"/>
    <xdr:sp macro="" textlink="">
      <xdr:nvSpPr>
        <xdr:cNvPr id="415" name="n_1mainValue【認定こども園・幼稚園・保育所】&#10;有形固定資産減価償却率">
          <a:extLst>
            <a:ext uri="{FF2B5EF4-FFF2-40B4-BE49-F238E27FC236}">
              <a16:creationId xmlns:a16="http://schemas.microsoft.com/office/drawing/2014/main" id="{0DE633BA-18DA-423E-A2FF-59960C20C345}"/>
            </a:ext>
          </a:extLst>
        </xdr:cNvPr>
        <xdr:cNvSpPr txBox="1"/>
      </xdr:nvSpPr>
      <xdr:spPr>
        <a:xfrm>
          <a:off x="13742044" y="677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76217</xdr:rowOff>
    </xdr:from>
    <xdr:ext cx="405111" cy="259045"/>
    <xdr:sp macro="" textlink="">
      <xdr:nvSpPr>
        <xdr:cNvPr id="416" name="n_2mainValue【認定こども園・幼稚園・保育所】&#10;有形固定資産減価償却率">
          <a:extLst>
            <a:ext uri="{FF2B5EF4-FFF2-40B4-BE49-F238E27FC236}">
              <a16:creationId xmlns:a16="http://schemas.microsoft.com/office/drawing/2014/main" id="{B5706E91-FD10-4A59-9A2B-8A3C9CBE5B21}"/>
            </a:ext>
          </a:extLst>
        </xdr:cNvPr>
        <xdr:cNvSpPr txBox="1"/>
      </xdr:nvSpPr>
      <xdr:spPr>
        <a:xfrm>
          <a:off x="12960994" y="6851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72407</xdr:rowOff>
    </xdr:from>
    <xdr:ext cx="405111" cy="259045"/>
    <xdr:sp macro="" textlink="">
      <xdr:nvSpPr>
        <xdr:cNvPr id="417" name="n_3mainValue【認定こども園・幼稚園・保育所】&#10;有形固定資産減価償却率">
          <a:extLst>
            <a:ext uri="{FF2B5EF4-FFF2-40B4-BE49-F238E27FC236}">
              <a16:creationId xmlns:a16="http://schemas.microsoft.com/office/drawing/2014/main" id="{CE05C544-D04F-427C-B053-DC25D9329F74}"/>
            </a:ext>
          </a:extLst>
        </xdr:cNvPr>
        <xdr:cNvSpPr txBox="1"/>
      </xdr:nvSpPr>
      <xdr:spPr>
        <a:xfrm>
          <a:off x="12167244" y="684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8" name="正方形/長方形 417">
          <a:extLst>
            <a:ext uri="{FF2B5EF4-FFF2-40B4-BE49-F238E27FC236}">
              <a16:creationId xmlns:a16="http://schemas.microsoft.com/office/drawing/2014/main" id="{55794E93-97A8-43ED-AE6F-759740BDCBED}"/>
            </a:ext>
          </a:extLst>
        </xdr:cNvPr>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9" name="正方形/長方形 418">
          <a:extLst>
            <a:ext uri="{FF2B5EF4-FFF2-40B4-BE49-F238E27FC236}">
              <a16:creationId xmlns:a16="http://schemas.microsoft.com/office/drawing/2014/main" id="{A5B29040-8A0F-4CEE-BE01-A026D19F278D}"/>
            </a:ext>
          </a:extLst>
        </xdr:cNvPr>
        <xdr:cNvSpPr/>
      </xdr:nvSpPr>
      <xdr:spPr>
        <a:xfrm>
          <a:off x="16586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0" name="正方形/長方形 419">
          <a:extLst>
            <a:ext uri="{FF2B5EF4-FFF2-40B4-BE49-F238E27FC236}">
              <a16:creationId xmlns:a16="http://schemas.microsoft.com/office/drawing/2014/main" id="{06C6415B-A396-407E-A3D2-949E1DA10023}"/>
            </a:ext>
          </a:extLst>
        </xdr:cNvPr>
        <xdr:cNvSpPr/>
      </xdr:nvSpPr>
      <xdr:spPr>
        <a:xfrm>
          <a:off x="16586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1" name="正方形/長方形 420">
          <a:extLst>
            <a:ext uri="{FF2B5EF4-FFF2-40B4-BE49-F238E27FC236}">
              <a16:creationId xmlns:a16="http://schemas.microsoft.com/office/drawing/2014/main" id="{2134A762-4BE9-4568-B233-155D8078CD83}"/>
            </a:ext>
          </a:extLst>
        </xdr:cNvPr>
        <xdr:cNvSpPr/>
      </xdr:nvSpPr>
      <xdr:spPr>
        <a:xfrm>
          <a:off x="174879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2" name="正方形/長方形 421">
          <a:extLst>
            <a:ext uri="{FF2B5EF4-FFF2-40B4-BE49-F238E27FC236}">
              <a16:creationId xmlns:a16="http://schemas.microsoft.com/office/drawing/2014/main" id="{36224B84-1226-44F9-87DB-C89E71661AB1}"/>
            </a:ext>
          </a:extLst>
        </xdr:cNvPr>
        <xdr:cNvSpPr/>
      </xdr:nvSpPr>
      <xdr:spPr>
        <a:xfrm>
          <a:off x="174879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3" name="正方形/長方形 422">
          <a:extLst>
            <a:ext uri="{FF2B5EF4-FFF2-40B4-BE49-F238E27FC236}">
              <a16:creationId xmlns:a16="http://schemas.microsoft.com/office/drawing/2014/main" id="{5524C413-212A-4A39-BAF1-BC4D91F50025}"/>
            </a:ext>
          </a:extLst>
        </xdr:cNvPr>
        <xdr:cNvSpPr/>
      </xdr:nvSpPr>
      <xdr:spPr>
        <a:xfrm>
          <a:off x="18516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4" name="正方形/長方形 423">
          <a:extLst>
            <a:ext uri="{FF2B5EF4-FFF2-40B4-BE49-F238E27FC236}">
              <a16:creationId xmlns:a16="http://schemas.microsoft.com/office/drawing/2014/main" id="{36FE031F-201B-42D1-AE63-5BADC9E3F3CB}"/>
            </a:ext>
          </a:extLst>
        </xdr:cNvPr>
        <xdr:cNvSpPr/>
      </xdr:nvSpPr>
      <xdr:spPr>
        <a:xfrm>
          <a:off x="18516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5" name="正方形/長方形 424">
          <a:extLst>
            <a:ext uri="{FF2B5EF4-FFF2-40B4-BE49-F238E27FC236}">
              <a16:creationId xmlns:a16="http://schemas.microsoft.com/office/drawing/2014/main" id="{6FDFC6CC-0123-470B-8B49-C4E9F68E007E}"/>
            </a:ext>
          </a:extLst>
        </xdr:cNvPr>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6" name="テキスト ボックス 425">
          <a:extLst>
            <a:ext uri="{FF2B5EF4-FFF2-40B4-BE49-F238E27FC236}">
              <a16:creationId xmlns:a16="http://schemas.microsoft.com/office/drawing/2014/main" id="{2E37B071-E829-48F7-AEC8-3C81B2E7A4FE}"/>
            </a:ext>
          </a:extLst>
        </xdr:cNvPr>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7" name="直線コネクタ 426">
          <a:extLst>
            <a:ext uri="{FF2B5EF4-FFF2-40B4-BE49-F238E27FC236}">
              <a16:creationId xmlns:a16="http://schemas.microsoft.com/office/drawing/2014/main" id="{05DEA662-7E8D-4B49-A3DF-75E196A3C7E5}"/>
            </a:ext>
          </a:extLst>
        </xdr:cNvPr>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28" name="直線コネクタ 427">
          <a:extLst>
            <a:ext uri="{FF2B5EF4-FFF2-40B4-BE49-F238E27FC236}">
              <a16:creationId xmlns:a16="http://schemas.microsoft.com/office/drawing/2014/main" id="{7D133931-51F5-4E0E-A3D0-134F722B908E}"/>
            </a:ext>
          </a:extLst>
        </xdr:cNvPr>
        <xdr:cNvCxnSpPr/>
      </xdr:nvCxnSpPr>
      <xdr:spPr>
        <a:xfrm>
          <a:off x="16459200" y="6908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29" name="テキスト ボックス 428">
          <a:extLst>
            <a:ext uri="{FF2B5EF4-FFF2-40B4-BE49-F238E27FC236}">
              <a16:creationId xmlns:a16="http://schemas.microsoft.com/office/drawing/2014/main" id="{2286E3C9-64F9-4628-A704-346857528879}"/>
            </a:ext>
          </a:extLst>
        </xdr:cNvPr>
        <xdr:cNvSpPr txBox="1"/>
      </xdr:nvSpPr>
      <xdr:spPr>
        <a:xfrm>
          <a:off x="16049171" y="677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30" name="直線コネクタ 429">
          <a:extLst>
            <a:ext uri="{FF2B5EF4-FFF2-40B4-BE49-F238E27FC236}">
              <a16:creationId xmlns:a16="http://schemas.microsoft.com/office/drawing/2014/main" id="{0B1B6ECA-B627-4EE7-BE87-50958C0F0D8D}"/>
            </a:ext>
          </a:extLst>
        </xdr:cNvPr>
        <xdr:cNvCxnSpPr/>
      </xdr:nvCxnSpPr>
      <xdr:spPr>
        <a:xfrm>
          <a:off x="16459200" y="6464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31" name="テキスト ボックス 430">
          <a:extLst>
            <a:ext uri="{FF2B5EF4-FFF2-40B4-BE49-F238E27FC236}">
              <a16:creationId xmlns:a16="http://schemas.microsoft.com/office/drawing/2014/main" id="{A8093E50-1551-468A-BD04-4424AD21B567}"/>
            </a:ext>
          </a:extLst>
        </xdr:cNvPr>
        <xdr:cNvSpPr txBox="1"/>
      </xdr:nvSpPr>
      <xdr:spPr>
        <a:xfrm>
          <a:off x="16049171" y="6328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32" name="直線コネクタ 431">
          <a:extLst>
            <a:ext uri="{FF2B5EF4-FFF2-40B4-BE49-F238E27FC236}">
              <a16:creationId xmlns:a16="http://schemas.microsoft.com/office/drawing/2014/main" id="{D4B99F56-FECB-4AF4-BB0A-5950CC26D887}"/>
            </a:ext>
          </a:extLst>
        </xdr:cNvPr>
        <xdr:cNvCxnSpPr/>
      </xdr:nvCxnSpPr>
      <xdr:spPr>
        <a:xfrm>
          <a:off x="16459200" y="6026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33" name="テキスト ボックス 432">
          <a:extLst>
            <a:ext uri="{FF2B5EF4-FFF2-40B4-BE49-F238E27FC236}">
              <a16:creationId xmlns:a16="http://schemas.microsoft.com/office/drawing/2014/main" id="{58A1E263-7588-4B43-84A1-CD643E4ABB96}"/>
            </a:ext>
          </a:extLst>
        </xdr:cNvPr>
        <xdr:cNvSpPr txBox="1"/>
      </xdr:nvSpPr>
      <xdr:spPr>
        <a:xfrm>
          <a:off x="16049171" y="589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34" name="直線コネクタ 433">
          <a:extLst>
            <a:ext uri="{FF2B5EF4-FFF2-40B4-BE49-F238E27FC236}">
              <a16:creationId xmlns:a16="http://schemas.microsoft.com/office/drawing/2014/main" id="{22BF082E-67E0-47D5-9CFA-63FAC26CA14F}"/>
            </a:ext>
          </a:extLst>
        </xdr:cNvPr>
        <xdr:cNvCxnSpPr/>
      </xdr:nvCxnSpPr>
      <xdr:spPr>
        <a:xfrm>
          <a:off x="16459200" y="55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35" name="テキスト ボックス 434">
          <a:extLst>
            <a:ext uri="{FF2B5EF4-FFF2-40B4-BE49-F238E27FC236}">
              <a16:creationId xmlns:a16="http://schemas.microsoft.com/office/drawing/2014/main" id="{539205F6-1390-47C5-92B6-0B91811CB301}"/>
            </a:ext>
          </a:extLst>
        </xdr:cNvPr>
        <xdr:cNvSpPr txBox="1"/>
      </xdr:nvSpPr>
      <xdr:spPr>
        <a:xfrm>
          <a:off x="16049171" y="5452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6" name="直線コネクタ 435">
          <a:extLst>
            <a:ext uri="{FF2B5EF4-FFF2-40B4-BE49-F238E27FC236}">
              <a16:creationId xmlns:a16="http://schemas.microsoft.com/office/drawing/2014/main" id="{3EB644A2-BDEC-4D3E-A321-266BA2F13731}"/>
            </a:ext>
          </a:extLst>
        </xdr:cNvPr>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7" name="テキスト ボックス 436">
          <a:extLst>
            <a:ext uri="{FF2B5EF4-FFF2-40B4-BE49-F238E27FC236}">
              <a16:creationId xmlns:a16="http://schemas.microsoft.com/office/drawing/2014/main" id="{4B9A6404-17C9-4C31-B09A-CF13DBBB263A}"/>
            </a:ext>
          </a:extLst>
        </xdr:cNvPr>
        <xdr:cNvSpPr txBox="1"/>
      </xdr:nvSpPr>
      <xdr:spPr>
        <a:xfrm>
          <a:off x="1604917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8" name="【認定こども園・幼稚園・保育所】&#10;一人当たり面積グラフ枠">
          <a:extLst>
            <a:ext uri="{FF2B5EF4-FFF2-40B4-BE49-F238E27FC236}">
              <a16:creationId xmlns:a16="http://schemas.microsoft.com/office/drawing/2014/main" id="{0D5A7B63-9F0F-40D9-AE79-5EAD7AF80C6D}"/>
            </a:ext>
          </a:extLst>
        </xdr:cNvPr>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44196</xdr:rowOff>
    </xdr:from>
    <xdr:to>
      <xdr:col>116</xdr:col>
      <xdr:colOff>62864</xdr:colOff>
      <xdr:row>41</xdr:row>
      <xdr:rowOff>115062</xdr:rowOff>
    </xdr:to>
    <xdr:cxnSp macro="">
      <xdr:nvCxnSpPr>
        <xdr:cNvPr id="439" name="直線コネクタ 438">
          <a:extLst>
            <a:ext uri="{FF2B5EF4-FFF2-40B4-BE49-F238E27FC236}">
              <a16:creationId xmlns:a16="http://schemas.microsoft.com/office/drawing/2014/main" id="{245AEEF2-D209-4560-9E09-BAF742E4CDF4}"/>
            </a:ext>
          </a:extLst>
        </xdr:cNvPr>
        <xdr:cNvCxnSpPr/>
      </xdr:nvCxnSpPr>
      <xdr:spPr>
        <a:xfrm flipV="1">
          <a:off x="19951064" y="5663946"/>
          <a:ext cx="0" cy="1226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40" name="【認定こども園・幼稚園・保育所】&#10;一人当たり面積最小値テキスト">
          <a:extLst>
            <a:ext uri="{FF2B5EF4-FFF2-40B4-BE49-F238E27FC236}">
              <a16:creationId xmlns:a16="http://schemas.microsoft.com/office/drawing/2014/main" id="{DC66E80B-1F07-4AB4-B158-E5A1C8AF07B6}"/>
            </a:ext>
          </a:extLst>
        </xdr:cNvPr>
        <xdr:cNvSpPr txBox="1"/>
      </xdr:nvSpPr>
      <xdr:spPr>
        <a:xfrm>
          <a:off x="19989800" y="6894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41" name="直線コネクタ 440">
          <a:extLst>
            <a:ext uri="{FF2B5EF4-FFF2-40B4-BE49-F238E27FC236}">
              <a16:creationId xmlns:a16="http://schemas.microsoft.com/office/drawing/2014/main" id="{AF24B922-6B07-415F-8F38-9881EEEC25BD}"/>
            </a:ext>
          </a:extLst>
        </xdr:cNvPr>
        <xdr:cNvCxnSpPr/>
      </xdr:nvCxnSpPr>
      <xdr:spPr>
        <a:xfrm>
          <a:off x="19881850" y="689051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162323</xdr:rowOff>
    </xdr:from>
    <xdr:ext cx="469744" cy="259045"/>
    <xdr:sp macro="" textlink="">
      <xdr:nvSpPr>
        <xdr:cNvPr id="442" name="【認定こども園・幼稚園・保育所】&#10;一人当たり面積最大値テキスト">
          <a:extLst>
            <a:ext uri="{FF2B5EF4-FFF2-40B4-BE49-F238E27FC236}">
              <a16:creationId xmlns:a16="http://schemas.microsoft.com/office/drawing/2014/main" id="{D07C0F6E-9B70-421B-9D71-4E7EBBD8188B}"/>
            </a:ext>
          </a:extLst>
        </xdr:cNvPr>
        <xdr:cNvSpPr txBox="1"/>
      </xdr:nvSpPr>
      <xdr:spPr>
        <a:xfrm>
          <a:off x="19989800" y="5451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44196</xdr:rowOff>
    </xdr:from>
    <xdr:to>
      <xdr:col>116</xdr:col>
      <xdr:colOff>152400</xdr:colOff>
      <xdr:row>34</xdr:row>
      <xdr:rowOff>44196</xdr:rowOff>
    </xdr:to>
    <xdr:cxnSp macro="">
      <xdr:nvCxnSpPr>
        <xdr:cNvPr id="443" name="直線コネクタ 442">
          <a:extLst>
            <a:ext uri="{FF2B5EF4-FFF2-40B4-BE49-F238E27FC236}">
              <a16:creationId xmlns:a16="http://schemas.microsoft.com/office/drawing/2014/main" id="{67A16BE9-2D6D-4BC8-9423-2AB98BEBDB65}"/>
            </a:ext>
          </a:extLst>
        </xdr:cNvPr>
        <xdr:cNvCxnSpPr/>
      </xdr:nvCxnSpPr>
      <xdr:spPr>
        <a:xfrm>
          <a:off x="19881850" y="566394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10685</xdr:rowOff>
    </xdr:from>
    <xdr:ext cx="469744" cy="259045"/>
    <xdr:sp macro="" textlink="">
      <xdr:nvSpPr>
        <xdr:cNvPr id="444" name="【認定こども園・幼稚園・保育所】&#10;一人当たり面積平均値テキスト">
          <a:extLst>
            <a:ext uri="{FF2B5EF4-FFF2-40B4-BE49-F238E27FC236}">
              <a16:creationId xmlns:a16="http://schemas.microsoft.com/office/drawing/2014/main" id="{80D96CD0-72AB-4677-BBD1-4A560BAF5743}"/>
            </a:ext>
          </a:extLst>
        </xdr:cNvPr>
        <xdr:cNvSpPr txBox="1"/>
      </xdr:nvSpPr>
      <xdr:spPr>
        <a:xfrm>
          <a:off x="19989800" y="64559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32258</xdr:rowOff>
    </xdr:from>
    <xdr:to>
      <xdr:col>116</xdr:col>
      <xdr:colOff>114300</xdr:colOff>
      <xdr:row>39</xdr:row>
      <xdr:rowOff>133858</xdr:rowOff>
    </xdr:to>
    <xdr:sp macro="" textlink="">
      <xdr:nvSpPr>
        <xdr:cNvPr id="445" name="フローチャート: 判断 444">
          <a:extLst>
            <a:ext uri="{FF2B5EF4-FFF2-40B4-BE49-F238E27FC236}">
              <a16:creationId xmlns:a16="http://schemas.microsoft.com/office/drawing/2014/main" id="{E7D17CA8-0E77-4914-9DB2-72C0154D85EF}"/>
            </a:ext>
          </a:extLst>
        </xdr:cNvPr>
        <xdr:cNvSpPr/>
      </xdr:nvSpPr>
      <xdr:spPr>
        <a:xfrm>
          <a:off x="19900900" y="647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32258</xdr:rowOff>
    </xdr:from>
    <xdr:to>
      <xdr:col>112</xdr:col>
      <xdr:colOff>38100</xdr:colOff>
      <xdr:row>39</xdr:row>
      <xdr:rowOff>133858</xdr:rowOff>
    </xdr:to>
    <xdr:sp macro="" textlink="">
      <xdr:nvSpPr>
        <xdr:cNvPr id="446" name="フローチャート: 判断 445">
          <a:extLst>
            <a:ext uri="{FF2B5EF4-FFF2-40B4-BE49-F238E27FC236}">
              <a16:creationId xmlns:a16="http://schemas.microsoft.com/office/drawing/2014/main" id="{69489767-2526-4AD4-8C34-4995B9591C4B}"/>
            </a:ext>
          </a:extLst>
        </xdr:cNvPr>
        <xdr:cNvSpPr/>
      </xdr:nvSpPr>
      <xdr:spPr>
        <a:xfrm>
          <a:off x="19157950" y="647750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23114</xdr:rowOff>
    </xdr:from>
    <xdr:to>
      <xdr:col>107</xdr:col>
      <xdr:colOff>101600</xdr:colOff>
      <xdr:row>39</xdr:row>
      <xdr:rowOff>124714</xdr:rowOff>
    </xdr:to>
    <xdr:sp macro="" textlink="">
      <xdr:nvSpPr>
        <xdr:cNvPr id="447" name="フローチャート: 判断 446">
          <a:extLst>
            <a:ext uri="{FF2B5EF4-FFF2-40B4-BE49-F238E27FC236}">
              <a16:creationId xmlns:a16="http://schemas.microsoft.com/office/drawing/2014/main" id="{33791B0D-67CD-4ACB-B0BC-FD9F01BDC562}"/>
            </a:ext>
          </a:extLst>
        </xdr:cNvPr>
        <xdr:cNvSpPr/>
      </xdr:nvSpPr>
      <xdr:spPr>
        <a:xfrm>
          <a:off x="18345150" y="6468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96266</xdr:rowOff>
    </xdr:from>
    <xdr:to>
      <xdr:col>102</xdr:col>
      <xdr:colOff>165100</xdr:colOff>
      <xdr:row>40</xdr:row>
      <xdr:rowOff>26416</xdr:rowOff>
    </xdr:to>
    <xdr:sp macro="" textlink="">
      <xdr:nvSpPr>
        <xdr:cNvPr id="448" name="フローチャート: 判断 447">
          <a:extLst>
            <a:ext uri="{FF2B5EF4-FFF2-40B4-BE49-F238E27FC236}">
              <a16:creationId xmlns:a16="http://schemas.microsoft.com/office/drawing/2014/main" id="{C48104C8-186C-43F1-8D81-0820A3375CB8}"/>
            </a:ext>
          </a:extLst>
        </xdr:cNvPr>
        <xdr:cNvSpPr/>
      </xdr:nvSpPr>
      <xdr:spPr>
        <a:xfrm>
          <a:off x="17551400" y="654151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9" name="テキスト ボックス 448">
          <a:extLst>
            <a:ext uri="{FF2B5EF4-FFF2-40B4-BE49-F238E27FC236}">
              <a16:creationId xmlns:a16="http://schemas.microsoft.com/office/drawing/2014/main" id="{770A5FF9-F33D-4DFA-8742-939D386E021C}"/>
            </a:ext>
          </a:extLst>
        </xdr:cNvPr>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0" name="テキスト ボックス 449">
          <a:extLst>
            <a:ext uri="{FF2B5EF4-FFF2-40B4-BE49-F238E27FC236}">
              <a16:creationId xmlns:a16="http://schemas.microsoft.com/office/drawing/2014/main" id="{5169EED7-CABE-4CCE-AD8A-ECB7A0C96894}"/>
            </a:ext>
          </a:extLst>
        </xdr:cNvPr>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1" name="テキスト ボックス 450">
          <a:extLst>
            <a:ext uri="{FF2B5EF4-FFF2-40B4-BE49-F238E27FC236}">
              <a16:creationId xmlns:a16="http://schemas.microsoft.com/office/drawing/2014/main" id="{7003AB5C-EC82-451D-BF86-BCF70A8B9654}"/>
            </a:ext>
          </a:extLst>
        </xdr:cNvPr>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2" name="テキスト ボックス 451">
          <a:extLst>
            <a:ext uri="{FF2B5EF4-FFF2-40B4-BE49-F238E27FC236}">
              <a16:creationId xmlns:a16="http://schemas.microsoft.com/office/drawing/2014/main" id="{EF3D6189-09FC-4DF1-8FE9-4A64409DD4A6}"/>
            </a:ext>
          </a:extLst>
        </xdr:cNvPr>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3" name="テキスト ボックス 452">
          <a:extLst>
            <a:ext uri="{FF2B5EF4-FFF2-40B4-BE49-F238E27FC236}">
              <a16:creationId xmlns:a16="http://schemas.microsoft.com/office/drawing/2014/main" id="{60A3F209-9717-4DA6-AE15-9E60F916A052}"/>
            </a:ext>
          </a:extLst>
        </xdr:cNvPr>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135128</xdr:rowOff>
    </xdr:from>
    <xdr:to>
      <xdr:col>116</xdr:col>
      <xdr:colOff>114300</xdr:colOff>
      <xdr:row>39</xdr:row>
      <xdr:rowOff>65278</xdr:rowOff>
    </xdr:to>
    <xdr:sp macro="" textlink="">
      <xdr:nvSpPr>
        <xdr:cNvPr id="454" name="楕円 453">
          <a:extLst>
            <a:ext uri="{FF2B5EF4-FFF2-40B4-BE49-F238E27FC236}">
              <a16:creationId xmlns:a16="http://schemas.microsoft.com/office/drawing/2014/main" id="{FE5C7627-734F-4431-9A4B-F0026576856F}"/>
            </a:ext>
          </a:extLst>
        </xdr:cNvPr>
        <xdr:cNvSpPr/>
      </xdr:nvSpPr>
      <xdr:spPr>
        <a:xfrm>
          <a:off x="19900900" y="641527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158005</xdr:rowOff>
    </xdr:from>
    <xdr:ext cx="469744" cy="259045"/>
    <xdr:sp macro="" textlink="">
      <xdr:nvSpPr>
        <xdr:cNvPr id="455" name="【認定こども園・幼稚園・保育所】&#10;一人当たり面積該当値テキスト">
          <a:extLst>
            <a:ext uri="{FF2B5EF4-FFF2-40B4-BE49-F238E27FC236}">
              <a16:creationId xmlns:a16="http://schemas.microsoft.com/office/drawing/2014/main" id="{04537965-6B86-454C-9869-49704C9873DB}"/>
            </a:ext>
          </a:extLst>
        </xdr:cNvPr>
        <xdr:cNvSpPr txBox="1"/>
      </xdr:nvSpPr>
      <xdr:spPr>
        <a:xfrm>
          <a:off x="19989800" y="6273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139700</xdr:rowOff>
    </xdr:from>
    <xdr:to>
      <xdr:col>112</xdr:col>
      <xdr:colOff>38100</xdr:colOff>
      <xdr:row>39</xdr:row>
      <xdr:rowOff>69850</xdr:rowOff>
    </xdr:to>
    <xdr:sp macro="" textlink="">
      <xdr:nvSpPr>
        <xdr:cNvPr id="456" name="楕円 455">
          <a:extLst>
            <a:ext uri="{FF2B5EF4-FFF2-40B4-BE49-F238E27FC236}">
              <a16:creationId xmlns:a16="http://schemas.microsoft.com/office/drawing/2014/main" id="{01F753C1-C163-42A4-9585-8AA461B5C044}"/>
            </a:ext>
          </a:extLst>
        </xdr:cNvPr>
        <xdr:cNvSpPr/>
      </xdr:nvSpPr>
      <xdr:spPr>
        <a:xfrm>
          <a:off x="19157950" y="64198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14478</xdr:rowOff>
    </xdr:from>
    <xdr:to>
      <xdr:col>116</xdr:col>
      <xdr:colOff>63500</xdr:colOff>
      <xdr:row>39</xdr:row>
      <xdr:rowOff>19050</xdr:rowOff>
    </xdr:to>
    <xdr:cxnSp macro="">
      <xdr:nvCxnSpPr>
        <xdr:cNvPr id="457" name="直線コネクタ 456">
          <a:extLst>
            <a:ext uri="{FF2B5EF4-FFF2-40B4-BE49-F238E27FC236}">
              <a16:creationId xmlns:a16="http://schemas.microsoft.com/office/drawing/2014/main" id="{4CF6BBDC-204F-4955-9C1C-D4444BF41EF3}"/>
            </a:ext>
          </a:extLst>
        </xdr:cNvPr>
        <xdr:cNvCxnSpPr/>
      </xdr:nvCxnSpPr>
      <xdr:spPr>
        <a:xfrm flipV="1">
          <a:off x="19202400" y="6459728"/>
          <a:ext cx="7493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139700</xdr:rowOff>
    </xdr:from>
    <xdr:to>
      <xdr:col>107</xdr:col>
      <xdr:colOff>101600</xdr:colOff>
      <xdr:row>39</xdr:row>
      <xdr:rowOff>69850</xdr:rowOff>
    </xdr:to>
    <xdr:sp macro="" textlink="">
      <xdr:nvSpPr>
        <xdr:cNvPr id="458" name="楕円 457">
          <a:extLst>
            <a:ext uri="{FF2B5EF4-FFF2-40B4-BE49-F238E27FC236}">
              <a16:creationId xmlns:a16="http://schemas.microsoft.com/office/drawing/2014/main" id="{AECF542A-6651-46A8-8DEB-7D78C6DC02D6}"/>
            </a:ext>
          </a:extLst>
        </xdr:cNvPr>
        <xdr:cNvSpPr/>
      </xdr:nvSpPr>
      <xdr:spPr>
        <a:xfrm>
          <a:off x="18345150" y="64198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19050</xdr:rowOff>
    </xdr:from>
    <xdr:to>
      <xdr:col>111</xdr:col>
      <xdr:colOff>177800</xdr:colOff>
      <xdr:row>39</xdr:row>
      <xdr:rowOff>19050</xdr:rowOff>
    </xdr:to>
    <xdr:cxnSp macro="">
      <xdr:nvCxnSpPr>
        <xdr:cNvPr id="459" name="直線コネクタ 458">
          <a:extLst>
            <a:ext uri="{FF2B5EF4-FFF2-40B4-BE49-F238E27FC236}">
              <a16:creationId xmlns:a16="http://schemas.microsoft.com/office/drawing/2014/main" id="{E0136187-6047-459A-A8F2-A51EB7E67BF8}"/>
            </a:ext>
          </a:extLst>
        </xdr:cNvPr>
        <xdr:cNvCxnSpPr/>
      </xdr:nvCxnSpPr>
      <xdr:spPr>
        <a:xfrm>
          <a:off x="18395950" y="646430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34544</xdr:rowOff>
    </xdr:from>
    <xdr:to>
      <xdr:col>102</xdr:col>
      <xdr:colOff>165100</xdr:colOff>
      <xdr:row>38</xdr:row>
      <xdr:rowOff>136144</xdr:rowOff>
    </xdr:to>
    <xdr:sp macro="" textlink="">
      <xdr:nvSpPr>
        <xdr:cNvPr id="460" name="楕円 459">
          <a:extLst>
            <a:ext uri="{FF2B5EF4-FFF2-40B4-BE49-F238E27FC236}">
              <a16:creationId xmlns:a16="http://schemas.microsoft.com/office/drawing/2014/main" id="{3D1F50F5-794D-4466-93DD-4B58756C2224}"/>
            </a:ext>
          </a:extLst>
        </xdr:cNvPr>
        <xdr:cNvSpPr/>
      </xdr:nvSpPr>
      <xdr:spPr>
        <a:xfrm>
          <a:off x="17551400" y="6314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85344</xdr:rowOff>
    </xdr:from>
    <xdr:to>
      <xdr:col>107</xdr:col>
      <xdr:colOff>50800</xdr:colOff>
      <xdr:row>39</xdr:row>
      <xdr:rowOff>19050</xdr:rowOff>
    </xdr:to>
    <xdr:cxnSp macro="">
      <xdr:nvCxnSpPr>
        <xdr:cNvPr id="461" name="直線コネクタ 460">
          <a:extLst>
            <a:ext uri="{FF2B5EF4-FFF2-40B4-BE49-F238E27FC236}">
              <a16:creationId xmlns:a16="http://schemas.microsoft.com/office/drawing/2014/main" id="{686CF18A-5BF9-47F8-9AC2-CD05DA2C3101}"/>
            </a:ext>
          </a:extLst>
        </xdr:cNvPr>
        <xdr:cNvCxnSpPr/>
      </xdr:nvCxnSpPr>
      <xdr:spPr>
        <a:xfrm>
          <a:off x="17602200" y="6365494"/>
          <a:ext cx="793750" cy="98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124985</xdr:rowOff>
    </xdr:from>
    <xdr:ext cx="469744" cy="259045"/>
    <xdr:sp macro="" textlink="">
      <xdr:nvSpPr>
        <xdr:cNvPr id="462" name="n_1aveValue【認定こども園・幼稚園・保育所】&#10;一人当たり面積">
          <a:extLst>
            <a:ext uri="{FF2B5EF4-FFF2-40B4-BE49-F238E27FC236}">
              <a16:creationId xmlns:a16="http://schemas.microsoft.com/office/drawing/2014/main" id="{BA9EFAE3-8BFF-44B6-BB8E-10226DBFDF6A}"/>
            </a:ext>
          </a:extLst>
        </xdr:cNvPr>
        <xdr:cNvSpPr txBox="1"/>
      </xdr:nvSpPr>
      <xdr:spPr>
        <a:xfrm>
          <a:off x="18980227" y="6570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115841</xdr:rowOff>
    </xdr:from>
    <xdr:ext cx="469744" cy="259045"/>
    <xdr:sp macro="" textlink="">
      <xdr:nvSpPr>
        <xdr:cNvPr id="463" name="n_2aveValue【認定こども園・幼稚園・保育所】&#10;一人当たり面積">
          <a:extLst>
            <a:ext uri="{FF2B5EF4-FFF2-40B4-BE49-F238E27FC236}">
              <a16:creationId xmlns:a16="http://schemas.microsoft.com/office/drawing/2014/main" id="{C17744C8-B347-4880-AD35-365DB55F5A66}"/>
            </a:ext>
          </a:extLst>
        </xdr:cNvPr>
        <xdr:cNvSpPr txBox="1"/>
      </xdr:nvSpPr>
      <xdr:spPr>
        <a:xfrm>
          <a:off x="18180127" y="6561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17543</xdr:rowOff>
    </xdr:from>
    <xdr:ext cx="469744" cy="259045"/>
    <xdr:sp macro="" textlink="">
      <xdr:nvSpPr>
        <xdr:cNvPr id="464" name="n_3aveValue【認定こども園・幼稚園・保育所】&#10;一人当たり面積">
          <a:extLst>
            <a:ext uri="{FF2B5EF4-FFF2-40B4-BE49-F238E27FC236}">
              <a16:creationId xmlns:a16="http://schemas.microsoft.com/office/drawing/2014/main" id="{30FE000F-700C-4F27-96AC-D6F8715C3F08}"/>
            </a:ext>
          </a:extLst>
        </xdr:cNvPr>
        <xdr:cNvSpPr txBox="1"/>
      </xdr:nvSpPr>
      <xdr:spPr>
        <a:xfrm>
          <a:off x="17386377" y="6627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86377</xdr:rowOff>
    </xdr:from>
    <xdr:ext cx="469744" cy="259045"/>
    <xdr:sp macro="" textlink="">
      <xdr:nvSpPr>
        <xdr:cNvPr id="465" name="n_1mainValue【認定こども園・幼稚園・保育所】&#10;一人当たり面積">
          <a:extLst>
            <a:ext uri="{FF2B5EF4-FFF2-40B4-BE49-F238E27FC236}">
              <a16:creationId xmlns:a16="http://schemas.microsoft.com/office/drawing/2014/main" id="{9AF53D1A-E88F-4E07-B828-40103CFB9A3B}"/>
            </a:ext>
          </a:extLst>
        </xdr:cNvPr>
        <xdr:cNvSpPr txBox="1"/>
      </xdr:nvSpPr>
      <xdr:spPr>
        <a:xfrm>
          <a:off x="189802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86377</xdr:rowOff>
    </xdr:from>
    <xdr:ext cx="469744" cy="259045"/>
    <xdr:sp macro="" textlink="">
      <xdr:nvSpPr>
        <xdr:cNvPr id="466" name="n_2mainValue【認定こども園・幼稚園・保育所】&#10;一人当たり面積">
          <a:extLst>
            <a:ext uri="{FF2B5EF4-FFF2-40B4-BE49-F238E27FC236}">
              <a16:creationId xmlns:a16="http://schemas.microsoft.com/office/drawing/2014/main" id="{32FE4777-6899-4E14-9845-ECA0A19A3C72}"/>
            </a:ext>
          </a:extLst>
        </xdr:cNvPr>
        <xdr:cNvSpPr txBox="1"/>
      </xdr:nvSpPr>
      <xdr:spPr>
        <a:xfrm>
          <a:off x="181801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152671</xdr:rowOff>
    </xdr:from>
    <xdr:ext cx="469744" cy="259045"/>
    <xdr:sp macro="" textlink="">
      <xdr:nvSpPr>
        <xdr:cNvPr id="467" name="n_3mainValue【認定こども園・幼稚園・保育所】&#10;一人当たり面積">
          <a:extLst>
            <a:ext uri="{FF2B5EF4-FFF2-40B4-BE49-F238E27FC236}">
              <a16:creationId xmlns:a16="http://schemas.microsoft.com/office/drawing/2014/main" id="{28D61014-799B-4B7A-9EE4-6912B8EE3BDB}"/>
            </a:ext>
          </a:extLst>
        </xdr:cNvPr>
        <xdr:cNvSpPr txBox="1"/>
      </xdr:nvSpPr>
      <xdr:spPr>
        <a:xfrm>
          <a:off x="17386377" y="6102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8" name="正方形/長方形 467">
          <a:extLst>
            <a:ext uri="{FF2B5EF4-FFF2-40B4-BE49-F238E27FC236}">
              <a16:creationId xmlns:a16="http://schemas.microsoft.com/office/drawing/2014/main" id="{642F3435-D4BF-4CF5-A756-2ABD55213390}"/>
            </a:ext>
          </a:extLst>
        </xdr:cNvPr>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9" name="正方形/長方形 468">
          <a:extLst>
            <a:ext uri="{FF2B5EF4-FFF2-40B4-BE49-F238E27FC236}">
              <a16:creationId xmlns:a16="http://schemas.microsoft.com/office/drawing/2014/main" id="{4C9528A7-3D57-4FB2-B081-0CA75E6BA97E}"/>
            </a:ext>
          </a:extLst>
        </xdr:cNvPr>
        <xdr:cNvSpPr/>
      </xdr:nvSpPr>
      <xdr:spPr>
        <a:xfrm>
          <a:off x="1131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0" name="正方形/長方形 469">
          <a:extLst>
            <a:ext uri="{FF2B5EF4-FFF2-40B4-BE49-F238E27FC236}">
              <a16:creationId xmlns:a16="http://schemas.microsoft.com/office/drawing/2014/main" id="{FADF8305-529D-4FE7-9128-F4A1E57F5AEE}"/>
            </a:ext>
          </a:extLst>
        </xdr:cNvPr>
        <xdr:cNvSpPr/>
      </xdr:nvSpPr>
      <xdr:spPr>
        <a:xfrm>
          <a:off x="1131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1" name="正方形/長方形 470">
          <a:extLst>
            <a:ext uri="{FF2B5EF4-FFF2-40B4-BE49-F238E27FC236}">
              <a16:creationId xmlns:a16="http://schemas.microsoft.com/office/drawing/2014/main" id="{AA8003C2-6BD2-4F21-9BBB-CDF606AB9CD3}"/>
            </a:ext>
          </a:extLst>
        </xdr:cNvPr>
        <xdr:cNvSpPr/>
      </xdr:nvSpPr>
      <xdr:spPr>
        <a:xfrm>
          <a:off x="122364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2" name="正方形/長方形 471">
          <a:extLst>
            <a:ext uri="{FF2B5EF4-FFF2-40B4-BE49-F238E27FC236}">
              <a16:creationId xmlns:a16="http://schemas.microsoft.com/office/drawing/2014/main" id="{C2EBC3BC-4921-41D0-9EF2-57D4BDE44E76}"/>
            </a:ext>
          </a:extLst>
        </xdr:cNvPr>
        <xdr:cNvSpPr/>
      </xdr:nvSpPr>
      <xdr:spPr>
        <a:xfrm>
          <a:off x="122364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3" name="正方形/長方形 472">
          <a:extLst>
            <a:ext uri="{FF2B5EF4-FFF2-40B4-BE49-F238E27FC236}">
              <a16:creationId xmlns:a16="http://schemas.microsoft.com/office/drawing/2014/main" id="{B018FB5D-C3D8-41B7-809C-EF000CF96DE6}"/>
            </a:ext>
          </a:extLst>
        </xdr:cNvPr>
        <xdr:cNvSpPr/>
      </xdr:nvSpPr>
      <xdr:spPr>
        <a:xfrm>
          <a:off x="13265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4" name="正方形/長方形 473">
          <a:extLst>
            <a:ext uri="{FF2B5EF4-FFF2-40B4-BE49-F238E27FC236}">
              <a16:creationId xmlns:a16="http://schemas.microsoft.com/office/drawing/2014/main" id="{9855A6B5-9C3C-47CC-B3D3-3CDB8457F9DC}"/>
            </a:ext>
          </a:extLst>
        </xdr:cNvPr>
        <xdr:cNvSpPr/>
      </xdr:nvSpPr>
      <xdr:spPr>
        <a:xfrm>
          <a:off x="13265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5" name="正方形/長方形 474">
          <a:extLst>
            <a:ext uri="{FF2B5EF4-FFF2-40B4-BE49-F238E27FC236}">
              <a16:creationId xmlns:a16="http://schemas.microsoft.com/office/drawing/2014/main" id="{1ED7B2D8-3964-417A-917A-39E83CBF8C6A}"/>
            </a:ext>
          </a:extLst>
        </xdr:cNvPr>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6" name="テキスト ボックス 475">
          <a:extLst>
            <a:ext uri="{FF2B5EF4-FFF2-40B4-BE49-F238E27FC236}">
              <a16:creationId xmlns:a16="http://schemas.microsoft.com/office/drawing/2014/main" id="{531AD41B-5901-4ABB-8955-9D7827EC8DE7}"/>
            </a:ext>
          </a:extLst>
        </xdr:cNvPr>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7" name="直線コネクタ 476">
          <a:extLst>
            <a:ext uri="{FF2B5EF4-FFF2-40B4-BE49-F238E27FC236}">
              <a16:creationId xmlns:a16="http://schemas.microsoft.com/office/drawing/2014/main" id="{FCFABDFE-65EF-4859-8FA2-99D4C1129AB4}"/>
            </a:ext>
          </a:extLst>
        </xdr:cNvPr>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78" name="テキスト ボックス 477">
          <a:extLst>
            <a:ext uri="{FF2B5EF4-FFF2-40B4-BE49-F238E27FC236}">
              <a16:creationId xmlns:a16="http://schemas.microsoft.com/office/drawing/2014/main" id="{29698FB6-DAC5-40C4-8499-C5E97B91DA37}"/>
            </a:ext>
          </a:extLst>
        </xdr:cNvPr>
        <xdr:cNvSpPr txBox="1"/>
      </xdr:nvSpPr>
      <xdr:spPr>
        <a:xfrm>
          <a:off x="10842791" y="1088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79" name="直線コネクタ 478">
          <a:extLst>
            <a:ext uri="{FF2B5EF4-FFF2-40B4-BE49-F238E27FC236}">
              <a16:creationId xmlns:a16="http://schemas.microsoft.com/office/drawing/2014/main" id="{6B2A4401-07A5-4DC4-AB13-9E38492B676D}"/>
            </a:ext>
          </a:extLst>
        </xdr:cNvPr>
        <xdr:cNvCxnSpPr/>
      </xdr:nvCxnSpPr>
      <xdr:spPr>
        <a:xfrm>
          <a:off x="11207750" y="105727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80" name="テキスト ボックス 479">
          <a:extLst>
            <a:ext uri="{FF2B5EF4-FFF2-40B4-BE49-F238E27FC236}">
              <a16:creationId xmlns:a16="http://schemas.microsoft.com/office/drawing/2014/main" id="{B7D50E1F-4461-443A-8DEE-D85F97A82EA3}"/>
            </a:ext>
          </a:extLst>
        </xdr:cNvPr>
        <xdr:cNvSpPr txBox="1"/>
      </xdr:nvSpPr>
      <xdr:spPr>
        <a:xfrm>
          <a:off x="10842791" y="10436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81" name="直線コネクタ 480">
          <a:extLst>
            <a:ext uri="{FF2B5EF4-FFF2-40B4-BE49-F238E27FC236}">
              <a16:creationId xmlns:a16="http://schemas.microsoft.com/office/drawing/2014/main" id="{E118EC49-9A29-48F5-90CB-6B16B67A1194}"/>
            </a:ext>
          </a:extLst>
        </xdr:cNvPr>
        <xdr:cNvCxnSpPr/>
      </xdr:nvCxnSpPr>
      <xdr:spPr>
        <a:xfrm>
          <a:off x="11207750" y="101346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82" name="テキスト ボックス 481">
          <a:extLst>
            <a:ext uri="{FF2B5EF4-FFF2-40B4-BE49-F238E27FC236}">
              <a16:creationId xmlns:a16="http://schemas.microsoft.com/office/drawing/2014/main" id="{528C75A7-6977-41EB-BF71-C9BC37885752}"/>
            </a:ext>
          </a:extLst>
        </xdr:cNvPr>
        <xdr:cNvSpPr txBox="1"/>
      </xdr:nvSpPr>
      <xdr:spPr>
        <a:xfrm>
          <a:off x="10842791" y="9998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83" name="直線コネクタ 482">
          <a:extLst>
            <a:ext uri="{FF2B5EF4-FFF2-40B4-BE49-F238E27FC236}">
              <a16:creationId xmlns:a16="http://schemas.microsoft.com/office/drawing/2014/main" id="{37A0496A-E4B2-4779-98B1-8BB87CFC4BD6}"/>
            </a:ext>
          </a:extLst>
        </xdr:cNvPr>
        <xdr:cNvCxnSpPr/>
      </xdr:nvCxnSpPr>
      <xdr:spPr>
        <a:xfrm>
          <a:off x="11207750" y="96964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84" name="テキスト ボックス 483">
          <a:extLst>
            <a:ext uri="{FF2B5EF4-FFF2-40B4-BE49-F238E27FC236}">
              <a16:creationId xmlns:a16="http://schemas.microsoft.com/office/drawing/2014/main" id="{0DB37F89-9FF7-471A-BB1E-A1EF6E060838}"/>
            </a:ext>
          </a:extLst>
        </xdr:cNvPr>
        <xdr:cNvSpPr txBox="1"/>
      </xdr:nvSpPr>
      <xdr:spPr>
        <a:xfrm>
          <a:off x="10842791" y="956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85" name="直線コネクタ 484">
          <a:extLst>
            <a:ext uri="{FF2B5EF4-FFF2-40B4-BE49-F238E27FC236}">
              <a16:creationId xmlns:a16="http://schemas.microsoft.com/office/drawing/2014/main" id="{62CF5B36-C62C-4B5E-B9A4-CA190429F96C}"/>
            </a:ext>
          </a:extLst>
        </xdr:cNvPr>
        <xdr:cNvCxnSpPr/>
      </xdr:nvCxnSpPr>
      <xdr:spPr>
        <a:xfrm>
          <a:off x="11207750" y="9251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29227</xdr:rowOff>
    </xdr:from>
    <xdr:ext cx="467179" cy="259045"/>
    <xdr:sp macro="" textlink="">
      <xdr:nvSpPr>
        <xdr:cNvPr id="486" name="テキスト ボックス 485">
          <a:extLst>
            <a:ext uri="{FF2B5EF4-FFF2-40B4-BE49-F238E27FC236}">
              <a16:creationId xmlns:a16="http://schemas.microsoft.com/office/drawing/2014/main" id="{ACA77481-CFD6-4D4E-9526-BE6D8717C25D}"/>
            </a:ext>
          </a:extLst>
        </xdr:cNvPr>
        <xdr:cNvSpPr txBox="1"/>
      </xdr:nvSpPr>
      <xdr:spPr>
        <a:xfrm>
          <a:off x="10797721" y="9116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7" name="直線コネクタ 486">
          <a:extLst>
            <a:ext uri="{FF2B5EF4-FFF2-40B4-BE49-F238E27FC236}">
              <a16:creationId xmlns:a16="http://schemas.microsoft.com/office/drawing/2014/main" id="{B2AA11EB-6158-49AC-A0DE-0ED479049445}"/>
            </a:ext>
          </a:extLst>
        </xdr:cNvPr>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88" name="テキスト ボックス 487">
          <a:extLst>
            <a:ext uri="{FF2B5EF4-FFF2-40B4-BE49-F238E27FC236}">
              <a16:creationId xmlns:a16="http://schemas.microsoft.com/office/drawing/2014/main" id="{68FD1DA6-262A-4A99-A5A1-89CE1C0AED12}"/>
            </a:ext>
          </a:extLst>
        </xdr:cNvPr>
        <xdr:cNvSpPr txBox="1"/>
      </xdr:nvSpPr>
      <xdr:spPr>
        <a:xfrm>
          <a:off x="1079772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89" name="【学校施設】&#10;有形固定資産減価償却率グラフ枠">
          <a:extLst>
            <a:ext uri="{FF2B5EF4-FFF2-40B4-BE49-F238E27FC236}">
              <a16:creationId xmlns:a16="http://schemas.microsoft.com/office/drawing/2014/main" id="{7AEC1F38-AE0C-4463-8034-0E9F925762D7}"/>
            </a:ext>
          </a:extLst>
        </xdr:cNvPr>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50292</xdr:rowOff>
    </xdr:from>
    <xdr:to>
      <xdr:col>85</xdr:col>
      <xdr:colOff>126364</xdr:colOff>
      <xdr:row>64</xdr:row>
      <xdr:rowOff>100584</xdr:rowOff>
    </xdr:to>
    <xdr:cxnSp macro="">
      <xdr:nvCxnSpPr>
        <xdr:cNvPr id="490" name="直線コネクタ 489">
          <a:extLst>
            <a:ext uri="{FF2B5EF4-FFF2-40B4-BE49-F238E27FC236}">
              <a16:creationId xmlns:a16="http://schemas.microsoft.com/office/drawing/2014/main" id="{45273F00-EBB1-4832-955D-75377C9F0F73}"/>
            </a:ext>
          </a:extLst>
        </xdr:cNvPr>
        <xdr:cNvCxnSpPr/>
      </xdr:nvCxnSpPr>
      <xdr:spPr>
        <a:xfrm flipV="1">
          <a:off x="14699614" y="9467342"/>
          <a:ext cx="0" cy="1205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104411</xdr:rowOff>
    </xdr:from>
    <xdr:ext cx="405111" cy="259045"/>
    <xdr:sp macro="" textlink="">
      <xdr:nvSpPr>
        <xdr:cNvPr id="491" name="【学校施設】&#10;有形固定資産減価償却率最小値テキスト">
          <a:extLst>
            <a:ext uri="{FF2B5EF4-FFF2-40B4-BE49-F238E27FC236}">
              <a16:creationId xmlns:a16="http://schemas.microsoft.com/office/drawing/2014/main" id="{7737FD0A-103E-42FE-9DAD-CD01E9348C02}"/>
            </a:ext>
          </a:extLst>
        </xdr:cNvPr>
        <xdr:cNvSpPr txBox="1"/>
      </xdr:nvSpPr>
      <xdr:spPr>
        <a:xfrm>
          <a:off x="14738350" y="10677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100584</xdr:rowOff>
    </xdr:from>
    <xdr:to>
      <xdr:col>86</xdr:col>
      <xdr:colOff>25400</xdr:colOff>
      <xdr:row>64</xdr:row>
      <xdr:rowOff>100584</xdr:rowOff>
    </xdr:to>
    <xdr:cxnSp macro="">
      <xdr:nvCxnSpPr>
        <xdr:cNvPr id="492" name="直線コネクタ 491">
          <a:extLst>
            <a:ext uri="{FF2B5EF4-FFF2-40B4-BE49-F238E27FC236}">
              <a16:creationId xmlns:a16="http://schemas.microsoft.com/office/drawing/2014/main" id="{B224C908-1397-45CE-9F50-B7678EC2BC55}"/>
            </a:ext>
          </a:extLst>
        </xdr:cNvPr>
        <xdr:cNvCxnSpPr/>
      </xdr:nvCxnSpPr>
      <xdr:spPr>
        <a:xfrm>
          <a:off x="14611350" y="1067333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168419</xdr:rowOff>
    </xdr:from>
    <xdr:ext cx="405111" cy="259045"/>
    <xdr:sp macro="" textlink="">
      <xdr:nvSpPr>
        <xdr:cNvPr id="493" name="【学校施設】&#10;有形固定資産減価償却率最大値テキスト">
          <a:extLst>
            <a:ext uri="{FF2B5EF4-FFF2-40B4-BE49-F238E27FC236}">
              <a16:creationId xmlns:a16="http://schemas.microsoft.com/office/drawing/2014/main" id="{EED1D65D-DB32-4A8D-A762-ADD2F84EB8DF}"/>
            </a:ext>
          </a:extLst>
        </xdr:cNvPr>
        <xdr:cNvSpPr txBox="1"/>
      </xdr:nvSpPr>
      <xdr:spPr>
        <a:xfrm>
          <a:off x="14738350" y="9248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50292</xdr:rowOff>
    </xdr:from>
    <xdr:to>
      <xdr:col>86</xdr:col>
      <xdr:colOff>25400</xdr:colOff>
      <xdr:row>57</xdr:row>
      <xdr:rowOff>50292</xdr:rowOff>
    </xdr:to>
    <xdr:cxnSp macro="">
      <xdr:nvCxnSpPr>
        <xdr:cNvPr id="494" name="直線コネクタ 493">
          <a:extLst>
            <a:ext uri="{FF2B5EF4-FFF2-40B4-BE49-F238E27FC236}">
              <a16:creationId xmlns:a16="http://schemas.microsoft.com/office/drawing/2014/main" id="{97A9C395-13EE-4293-A2C1-A8D5ECDD7B8E}"/>
            </a:ext>
          </a:extLst>
        </xdr:cNvPr>
        <xdr:cNvCxnSpPr/>
      </xdr:nvCxnSpPr>
      <xdr:spPr>
        <a:xfrm>
          <a:off x="14611350" y="946734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46499</xdr:rowOff>
    </xdr:from>
    <xdr:ext cx="405111" cy="259045"/>
    <xdr:sp macro="" textlink="">
      <xdr:nvSpPr>
        <xdr:cNvPr id="495" name="【学校施設】&#10;有形固定資産減価償却率平均値テキスト">
          <a:extLst>
            <a:ext uri="{FF2B5EF4-FFF2-40B4-BE49-F238E27FC236}">
              <a16:creationId xmlns:a16="http://schemas.microsoft.com/office/drawing/2014/main" id="{0E44F626-906A-4C48-930B-0D6C054B7316}"/>
            </a:ext>
          </a:extLst>
        </xdr:cNvPr>
        <xdr:cNvSpPr txBox="1"/>
      </xdr:nvSpPr>
      <xdr:spPr>
        <a:xfrm>
          <a:off x="14738350" y="99588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68072</xdr:rowOff>
    </xdr:from>
    <xdr:to>
      <xdr:col>85</xdr:col>
      <xdr:colOff>177800</xdr:colOff>
      <xdr:row>60</xdr:row>
      <xdr:rowOff>169672</xdr:rowOff>
    </xdr:to>
    <xdr:sp macro="" textlink="">
      <xdr:nvSpPr>
        <xdr:cNvPr id="496" name="フローチャート: 判断 495">
          <a:extLst>
            <a:ext uri="{FF2B5EF4-FFF2-40B4-BE49-F238E27FC236}">
              <a16:creationId xmlns:a16="http://schemas.microsoft.com/office/drawing/2014/main" id="{668218AC-351E-4DBF-BF93-66C6489777FD}"/>
            </a:ext>
          </a:extLst>
        </xdr:cNvPr>
        <xdr:cNvSpPr/>
      </xdr:nvSpPr>
      <xdr:spPr>
        <a:xfrm>
          <a:off x="14649450" y="9980422"/>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84074</xdr:rowOff>
    </xdr:from>
    <xdr:to>
      <xdr:col>81</xdr:col>
      <xdr:colOff>101600</xdr:colOff>
      <xdr:row>61</xdr:row>
      <xdr:rowOff>14224</xdr:rowOff>
    </xdr:to>
    <xdr:sp macro="" textlink="">
      <xdr:nvSpPr>
        <xdr:cNvPr id="497" name="フローチャート: 判断 496">
          <a:extLst>
            <a:ext uri="{FF2B5EF4-FFF2-40B4-BE49-F238E27FC236}">
              <a16:creationId xmlns:a16="http://schemas.microsoft.com/office/drawing/2014/main" id="{AD4917AA-CBEF-4B51-9E43-C2AE8B49F7C5}"/>
            </a:ext>
          </a:extLst>
        </xdr:cNvPr>
        <xdr:cNvSpPr/>
      </xdr:nvSpPr>
      <xdr:spPr>
        <a:xfrm>
          <a:off x="13887450" y="999642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95504</xdr:rowOff>
    </xdr:from>
    <xdr:to>
      <xdr:col>76</xdr:col>
      <xdr:colOff>165100</xdr:colOff>
      <xdr:row>61</xdr:row>
      <xdr:rowOff>25654</xdr:rowOff>
    </xdr:to>
    <xdr:sp macro="" textlink="">
      <xdr:nvSpPr>
        <xdr:cNvPr id="498" name="フローチャート: 判断 497">
          <a:extLst>
            <a:ext uri="{FF2B5EF4-FFF2-40B4-BE49-F238E27FC236}">
              <a16:creationId xmlns:a16="http://schemas.microsoft.com/office/drawing/2014/main" id="{9479AE83-3E53-4A5C-9954-BFEE153717CC}"/>
            </a:ext>
          </a:extLst>
        </xdr:cNvPr>
        <xdr:cNvSpPr/>
      </xdr:nvSpPr>
      <xdr:spPr>
        <a:xfrm>
          <a:off x="13093700" y="1000785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118364</xdr:rowOff>
    </xdr:from>
    <xdr:to>
      <xdr:col>72</xdr:col>
      <xdr:colOff>38100</xdr:colOff>
      <xdr:row>61</xdr:row>
      <xdr:rowOff>48514</xdr:rowOff>
    </xdr:to>
    <xdr:sp macro="" textlink="">
      <xdr:nvSpPr>
        <xdr:cNvPr id="499" name="フローチャート: 判断 498">
          <a:extLst>
            <a:ext uri="{FF2B5EF4-FFF2-40B4-BE49-F238E27FC236}">
              <a16:creationId xmlns:a16="http://schemas.microsoft.com/office/drawing/2014/main" id="{7E37F67A-5079-4C58-BBA2-6AEB6A03743D}"/>
            </a:ext>
          </a:extLst>
        </xdr:cNvPr>
        <xdr:cNvSpPr/>
      </xdr:nvSpPr>
      <xdr:spPr>
        <a:xfrm>
          <a:off x="12299950" y="1003071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0" name="テキスト ボックス 499">
          <a:extLst>
            <a:ext uri="{FF2B5EF4-FFF2-40B4-BE49-F238E27FC236}">
              <a16:creationId xmlns:a16="http://schemas.microsoft.com/office/drawing/2014/main" id="{848C8BA6-4890-4B4E-93A1-0F2BAD6CFD7D}"/>
            </a:ext>
          </a:extLst>
        </xdr:cNvPr>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1" name="テキスト ボックス 500">
          <a:extLst>
            <a:ext uri="{FF2B5EF4-FFF2-40B4-BE49-F238E27FC236}">
              <a16:creationId xmlns:a16="http://schemas.microsoft.com/office/drawing/2014/main" id="{49D56F46-CC9A-4293-89B4-3C10BC529BD4}"/>
            </a:ext>
          </a:extLst>
        </xdr:cNvPr>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2" name="テキスト ボックス 501">
          <a:extLst>
            <a:ext uri="{FF2B5EF4-FFF2-40B4-BE49-F238E27FC236}">
              <a16:creationId xmlns:a16="http://schemas.microsoft.com/office/drawing/2014/main" id="{7020186A-FF93-4F84-93AD-A12F2AE1A838}"/>
            </a:ext>
          </a:extLst>
        </xdr:cNvPr>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3" name="テキスト ボックス 502">
          <a:extLst>
            <a:ext uri="{FF2B5EF4-FFF2-40B4-BE49-F238E27FC236}">
              <a16:creationId xmlns:a16="http://schemas.microsoft.com/office/drawing/2014/main" id="{3F1E02BE-C5FE-46BA-927B-6F2A58400CDC}"/>
            </a:ext>
          </a:extLst>
        </xdr:cNvPr>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id="{C527800D-3FC2-4771-80D0-B8E6D9C135D9}"/>
            </a:ext>
          </a:extLst>
        </xdr:cNvPr>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17780</xdr:rowOff>
    </xdr:from>
    <xdr:to>
      <xdr:col>85</xdr:col>
      <xdr:colOff>177800</xdr:colOff>
      <xdr:row>58</xdr:row>
      <xdr:rowOff>119380</xdr:rowOff>
    </xdr:to>
    <xdr:sp macro="" textlink="">
      <xdr:nvSpPr>
        <xdr:cNvPr id="505" name="楕円 504">
          <a:extLst>
            <a:ext uri="{FF2B5EF4-FFF2-40B4-BE49-F238E27FC236}">
              <a16:creationId xmlns:a16="http://schemas.microsoft.com/office/drawing/2014/main" id="{83BA89E1-5249-412B-B147-FA1AFC62505D}"/>
            </a:ext>
          </a:extLst>
        </xdr:cNvPr>
        <xdr:cNvSpPr/>
      </xdr:nvSpPr>
      <xdr:spPr>
        <a:xfrm>
          <a:off x="14649450" y="959993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40657</xdr:rowOff>
    </xdr:from>
    <xdr:ext cx="405111" cy="259045"/>
    <xdr:sp macro="" textlink="">
      <xdr:nvSpPr>
        <xdr:cNvPr id="506" name="【学校施設】&#10;有形固定資産減価償却率該当値テキスト">
          <a:extLst>
            <a:ext uri="{FF2B5EF4-FFF2-40B4-BE49-F238E27FC236}">
              <a16:creationId xmlns:a16="http://schemas.microsoft.com/office/drawing/2014/main" id="{6F6A5B6B-3160-490C-9922-EE942E745467}"/>
            </a:ext>
          </a:extLst>
        </xdr:cNvPr>
        <xdr:cNvSpPr txBox="1"/>
      </xdr:nvSpPr>
      <xdr:spPr>
        <a:xfrm>
          <a:off x="14738350" y="9457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74930</xdr:rowOff>
    </xdr:from>
    <xdr:to>
      <xdr:col>81</xdr:col>
      <xdr:colOff>101600</xdr:colOff>
      <xdr:row>59</xdr:row>
      <xdr:rowOff>5080</xdr:rowOff>
    </xdr:to>
    <xdr:sp macro="" textlink="">
      <xdr:nvSpPr>
        <xdr:cNvPr id="507" name="楕円 506">
          <a:extLst>
            <a:ext uri="{FF2B5EF4-FFF2-40B4-BE49-F238E27FC236}">
              <a16:creationId xmlns:a16="http://schemas.microsoft.com/office/drawing/2014/main" id="{98421B27-4ACB-4BA2-BE51-316808E25AA1}"/>
            </a:ext>
          </a:extLst>
        </xdr:cNvPr>
        <xdr:cNvSpPr/>
      </xdr:nvSpPr>
      <xdr:spPr>
        <a:xfrm>
          <a:off x="13887450" y="965708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68580</xdr:rowOff>
    </xdr:from>
    <xdr:to>
      <xdr:col>85</xdr:col>
      <xdr:colOff>127000</xdr:colOff>
      <xdr:row>58</xdr:row>
      <xdr:rowOff>125730</xdr:rowOff>
    </xdr:to>
    <xdr:cxnSp macro="">
      <xdr:nvCxnSpPr>
        <xdr:cNvPr id="508" name="直線コネクタ 507">
          <a:extLst>
            <a:ext uri="{FF2B5EF4-FFF2-40B4-BE49-F238E27FC236}">
              <a16:creationId xmlns:a16="http://schemas.microsoft.com/office/drawing/2014/main" id="{3792FD69-6D20-4F7B-8F1F-32E752C352CC}"/>
            </a:ext>
          </a:extLst>
        </xdr:cNvPr>
        <xdr:cNvCxnSpPr/>
      </xdr:nvCxnSpPr>
      <xdr:spPr>
        <a:xfrm flipV="1">
          <a:off x="13938250" y="9650730"/>
          <a:ext cx="762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54356</xdr:rowOff>
    </xdr:from>
    <xdr:to>
      <xdr:col>76</xdr:col>
      <xdr:colOff>165100</xdr:colOff>
      <xdr:row>58</xdr:row>
      <xdr:rowOff>155956</xdr:rowOff>
    </xdr:to>
    <xdr:sp macro="" textlink="">
      <xdr:nvSpPr>
        <xdr:cNvPr id="509" name="楕円 508">
          <a:extLst>
            <a:ext uri="{FF2B5EF4-FFF2-40B4-BE49-F238E27FC236}">
              <a16:creationId xmlns:a16="http://schemas.microsoft.com/office/drawing/2014/main" id="{DF2F6541-81CC-4BC7-B62A-CCCF7B81CD0D}"/>
            </a:ext>
          </a:extLst>
        </xdr:cNvPr>
        <xdr:cNvSpPr/>
      </xdr:nvSpPr>
      <xdr:spPr>
        <a:xfrm>
          <a:off x="13093700" y="9636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105156</xdr:rowOff>
    </xdr:from>
    <xdr:to>
      <xdr:col>81</xdr:col>
      <xdr:colOff>50800</xdr:colOff>
      <xdr:row>58</xdr:row>
      <xdr:rowOff>125730</xdr:rowOff>
    </xdr:to>
    <xdr:cxnSp macro="">
      <xdr:nvCxnSpPr>
        <xdr:cNvPr id="510" name="直線コネクタ 509">
          <a:extLst>
            <a:ext uri="{FF2B5EF4-FFF2-40B4-BE49-F238E27FC236}">
              <a16:creationId xmlns:a16="http://schemas.microsoft.com/office/drawing/2014/main" id="{A8C9445D-8322-4360-9627-3AD796A0286E}"/>
            </a:ext>
          </a:extLst>
        </xdr:cNvPr>
        <xdr:cNvCxnSpPr/>
      </xdr:nvCxnSpPr>
      <xdr:spPr>
        <a:xfrm>
          <a:off x="13144500" y="9687306"/>
          <a:ext cx="79375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84074</xdr:rowOff>
    </xdr:from>
    <xdr:to>
      <xdr:col>72</xdr:col>
      <xdr:colOff>38100</xdr:colOff>
      <xdr:row>61</xdr:row>
      <xdr:rowOff>14224</xdr:rowOff>
    </xdr:to>
    <xdr:sp macro="" textlink="">
      <xdr:nvSpPr>
        <xdr:cNvPr id="511" name="楕円 510">
          <a:extLst>
            <a:ext uri="{FF2B5EF4-FFF2-40B4-BE49-F238E27FC236}">
              <a16:creationId xmlns:a16="http://schemas.microsoft.com/office/drawing/2014/main" id="{B7A63091-1D31-4D78-B6E7-AA6A36EFB881}"/>
            </a:ext>
          </a:extLst>
        </xdr:cNvPr>
        <xdr:cNvSpPr/>
      </xdr:nvSpPr>
      <xdr:spPr>
        <a:xfrm>
          <a:off x="12299950" y="999642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105156</xdr:rowOff>
    </xdr:from>
    <xdr:to>
      <xdr:col>76</xdr:col>
      <xdr:colOff>114300</xdr:colOff>
      <xdr:row>60</xdr:row>
      <xdr:rowOff>134874</xdr:rowOff>
    </xdr:to>
    <xdr:cxnSp macro="">
      <xdr:nvCxnSpPr>
        <xdr:cNvPr id="512" name="直線コネクタ 511">
          <a:extLst>
            <a:ext uri="{FF2B5EF4-FFF2-40B4-BE49-F238E27FC236}">
              <a16:creationId xmlns:a16="http://schemas.microsoft.com/office/drawing/2014/main" id="{61C68339-A98F-40A3-B4BE-2A743291A6F8}"/>
            </a:ext>
          </a:extLst>
        </xdr:cNvPr>
        <xdr:cNvCxnSpPr/>
      </xdr:nvCxnSpPr>
      <xdr:spPr>
        <a:xfrm flipV="1">
          <a:off x="12344400" y="9687306"/>
          <a:ext cx="800100" cy="359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5351</xdr:rowOff>
    </xdr:from>
    <xdr:ext cx="405111" cy="259045"/>
    <xdr:sp macro="" textlink="">
      <xdr:nvSpPr>
        <xdr:cNvPr id="513" name="n_1aveValue【学校施設】&#10;有形固定資産減価償却率">
          <a:extLst>
            <a:ext uri="{FF2B5EF4-FFF2-40B4-BE49-F238E27FC236}">
              <a16:creationId xmlns:a16="http://schemas.microsoft.com/office/drawing/2014/main" id="{B1A3E293-BF11-4F7C-89EF-33CF05F0EEA0}"/>
            </a:ext>
          </a:extLst>
        </xdr:cNvPr>
        <xdr:cNvSpPr txBox="1"/>
      </xdr:nvSpPr>
      <xdr:spPr>
        <a:xfrm>
          <a:off x="13742044" y="10082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16781</xdr:rowOff>
    </xdr:from>
    <xdr:ext cx="405111" cy="259045"/>
    <xdr:sp macro="" textlink="">
      <xdr:nvSpPr>
        <xdr:cNvPr id="514" name="n_2aveValue【学校施設】&#10;有形固定資産減価償却率">
          <a:extLst>
            <a:ext uri="{FF2B5EF4-FFF2-40B4-BE49-F238E27FC236}">
              <a16:creationId xmlns:a16="http://schemas.microsoft.com/office/drawing/2014/main" id="{20B3AE3A-A64E-46C8-919E-89DE4DAFD14C}"/>
            </a:ext>
          </a:extLst>
        </xdr:cNvPr>
        <xdr:cNvSpPr txBox="1"/>
      </xdr:nvSpPr>
      <xdr:spPr>
        <a:xfrm>
          <a:off x="12960994" y="10094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39641</xdr:rowOff>
    </xdr:from>
    <xdr:ext cx="405111" cy="259045"/>
    <xdr:sp macro="" textlink="">
      <xdr:nvSpPr>
        <xdr:cNvPr id="515" name="n_3aveValue【学校施設】&#10;有形固定資産減価償却率">
          <a:extLst>
            <a:ext uri="{FF2B5EF4-FFF2-40B4-BE49-F238E27FC236}">
              <a16:creationId xmlns:a16="http://schemas.microsoft.com/office/drawing/2014/main" id="{6337E2C6-D9DC-4D5D-85CA-FD8E30D0E9FA}"/>
            </a:ext>
          </a:extLst>
        </xdr:cNvPr>
        <xdr:cNvSpPr txBox="1"/>
      </xdr:nvSpPr>
      <xdr:spPr>
        <a:xfrm>
          <a:off x="12167244" y="10117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21607</xdr:rowOff>
    </xdr:from>
    <xdr:ext cx="405111" cy="259045"/>
    <xdr:sp macro="" textlink="">
      <xdr:nvSpPr>
        <xdr:cNvPr id="516" name="n_1mainValue【学校施設】&#10;有形固定資産減価償却率">
          <a:extLst>
            <a:ext uri="{FF2B5EF4-FFF2-40B4-BE49-F238E27FC236}">
              <a16:creationId xmlns:a16="http://schemas.microsoft.com/office/drawing/2014/main" id="{6C2B586F-F722-4614-A13E-55CC28B7A231}"/>
            </a:ext>
          </a:extLst>
        </xdr:cNvPr>
        <xdr:cNvSpPr txBox="1"/>
      </xdr:nvSpPr>
      <xdr:spPr>
        <a:xfrm>
          <a:off x="13742044" y="9438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1033</xdr:rowOff>
    </xdr:from>
    <xdr:ext cx="405111" cy="259045"/>
    <xdr:sp macro="" textlink="">
      <xdr:nvSpPr>
        <xdr:cNvPr id="517" name="n_2mainValue【学校施設】&#10;有形固定資産減価償却率">
          <a:extLst>
            <a:ext uri="{FF2B5EF4-FFF2-40B4-BE49-F238E27FC236}">
              <a16:creationId xmlns:a16="http://schemas.microsoft.com/office/drawing/2014/main" id="{9D612488-CE6D-46CD-9263-79C634FC1238}"/>
            </a:ext>
          </a:extLst>
        </xdr:cNvPr>
        <xdr:cNvSpPr txBox="1"/>
      </xdr:nvSpPr>
      <xdr:spPr>
        <a:xfrm>
          <a:off x="12960994" y="9418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30751</xdr:rowOff>
    </xdr:from>
    <xdr:ext cx="405111" cy="259045"/>
    <xdr:sp macro="" textlink="">
      <xdr:nvSpPr>
        <xdr:cNvPr id="518" name="n_3mainValue【学校施設】&#10;有形固定資産減価償却率">
          <a:extLst>
            <a:ext uri="{FF2B5EF4-FFF2-40B4-BE49-F238E27FC236}">
              <a16:creationId xmlns:a16="http://schemas.microsoft.com/office/drawing/2014/main" id="{71009745-29CF-4DA6-ADB7-6CD99C29B4CE}"/>
            </a:ext>
          </a:extLst>
        </xdr:cNvPr>
        <xdr:cNvSpPr txBox="1"/>
      </xdr:nvSpPr>
      <xdr:spPr>
        <a:xfrm>
          <a:off x="12167244" y="9778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9" name="正方形/長方形 518">
          <a:extLst>
            <a:ext uri="{FF2B5EF4-FFF2-40B4-BE49-F238E27FC236}">
              <a16:creationId xmlns:a16="http://schemas.microsoft.com/office/drawing/2014/main" id="{4A3B547C-1895-4A3E-A697-C5F8A3A4AFB1}"/>
            </a:ext>
          </a:extLst>
        </xdr:cNvPr>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0" name="正方形/長方形 519">
          <a:extLst>
            <a:ext uri="{FF2B5EF4-FFF2-40B4-BE49-F238E27FC236}">
              <a16:creationId xmlns:a16="http://schemas.microsoft.com/office/drawing/2014/main" id="{9F49D4A6-4959-4242-BC79-2771DC7A1DA7}"/>
            </a:ext>
          </a:extLst>
        </xdr:cNvPr>
        <xdr:cNvSpPr/>
      </xdr:nvSpPr>
      <xdr:spPr>
        <a:xfrm>
          <a:off x="16586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1" name="正方形/長方形 520">
          <a:extLst>
            <a:ext uri="{FF2B5EF4-FFF2-40B4-BE49-F238E27FC236}">
              <a16:creationId xmlns:a16="http://schemas.microsoft.com/office/drawing/2014/main" id="{CFC42B8C-8FD9-410C-A0E5-BDA1AC694188}"/>
            </a:ext>
          </a:extLst>
        </xdr:cNvPr>
        <xdr:cNvSpPr/>
      </xdr:nvSpPr>
      <xdr:spPr>
        <a:xfrm>
          <a:off x="16586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2" name="正方形/長方形 521">
          <a:extLst>
            <a:ext uri="{FF2B5EF4-FFF2-40B4-BE49-F238E27FC236}">
              <a16:creationId xmlns:a16="http://schemas.microsoft.com/office/drawing/2014/main" id="{530CD80D-A886-4C8A-8F2A-E437577AECBE}"/>
            </a:ext>
          </a:extLst>
        </xdr:cNvPr>
        <xdr:cNvSpPr/>
      </xdr:nvSpPr>
      <xdr:spPr>
        <a:xfrm>
          <a:off x="174879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3" name="正方形/長方形 522">
          <a:extLst>
            <a:ext uri="{FF2B5EF4-FFF2-40B4-BE49-F238E27FC236}">
              <a16:creationId xmlns:a16="http://schemas.microsoft.com/office/drawing/2014/main" id="{4453F16F-BE66-4097-A004-EA257808E293}"/>
            </a:ext>
          </a:extLst>
        </xdr:cNvPr>
        <xdr:cNvSpPr/>
      </xdr:nvSpPr>
      <xdr:spPr>
        <a:xfrm>
          <a:off x="174879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4" name="正方形/長方形 523">
          <a:extLst>
            <a:ext uri="{FF2B5EF4-FFF2-40B4-BE49-F238E27FC236}">
              <a16:creationId xmlns:a16="http://schemas.microsoft.com/office/drawing/2014/main" id="{7286633E-EB82-405E-B72F-01E4B44B8E18}"/>
            </a:ext>
          </a:extLst>
        </xdr:cNvPr>
        <xdr:cNvSpPr/>
      </xdr:nvSpPr>
      <xdr:spPr>
        <a:xfrm>
          <a:off x="18516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5" name="正方形/長方形 524">
          <a:extLst>
            <a:ext uri="{FF2B5EF4-FFF2-40B4-BE49-F238E27FC236}">
              <a16:creationId xmlns:a16="http://schemas.microsoft.com/office/drawing/2014/main" id="{A138C419-9885-4ABF-815F-F27AC30F88EC}"/>
            </a:ext>
          </a:extLst>
        </xdr:cNvPr>
        <xdr:cNvSpPr/>
      </xdr:nvSpPr>
      <xdr:spPr>
        <a:xfrm>
          <a:off x="18516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6" name="正方形/長方形 525">
          <a:extLst>
            <a:ext uri="{FF2B5EF4-FFF2-40B4-BE49-F238E27FC236}">
              <a16:creationId xmlns:a16="http://schemas.microsoft.com/office/drawing/2014/main" id="{212A843A-2B36-4FB5-9755-58E3BFB14872}"/>
            </a:ext>
          </a:extLst>
        </xdr:cNvPr>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7" name="テキスト ボックス 526">
          <a:extLst>
            <a:ext uri="{FF2B5EF4-FFF2-40B4-BE49-F238E27FC236}">
              <a16:creationId xmlns:a16="http://schemas.microsoft.com/office/drawing/2014/main" id="{FB5AEC5B-FA0B-4151-A30E-CE0262E47CC8}"/>
            </a:ext>
          </a:extLst>
        </xdr:cNvPr>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8" name="直線コネクタ 527">
          <a:extLst>
            <a:ext uri="{FF2B5EF4-FFF2-40B4-BE49-F238E27FC236}">
              <a16:creationId xmlns:a16="http://schemas.microsoft.com/office/drawing/2014/main" id="{A6AAED96-9A0F-4B82-ACEC-CE45BB60C991}"/>
            </a:ext>
          </a:extLst>
        </xdr:cNvPr>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29" name="テキスト ボックス 528">
          <a:extLst>
            <a:ext uri="{FF2B5EF4-FFF2-40B4-BE49-F238E27FC236}">
              <a16:creationId xmlns:a16="http://schemas.microsoft.com/office/drawing/2014/main" id="{6D233C14-9F68-4E82-98AF-663CDF142B9C}"/>
            </a:ext>
          </a:extLst>
        </xdr:cNvPr>
        <xdr:cNvSpPr txBox="1"/>
      </xdr:nvSpPr>
      <xdr:spPr>
        <a:xfrm>
          <a:off x="160491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30" name="直線コネクタ 529">
          <a:extLst>
            <a:ext uri="{FF2B5EF4-FFF2-40B4-BE49-F238E27FC236}">
              <a16:creationId xmlns:a16="http://schemas.microsoft.com/office/drawing/2014/main" id="{CEE0AB9F-04D5-41D3-8E69-1F67A451A5B6}"/>
            </a:ext>
          </a:extLst>
        </xdr:cNvPr>
        <xdr:cNvCxnSpPr/>
      </xdr:nvCxnSpPr>
      <xdr:spPr>
        <a:xfrm>
          <a:off x="16459200" y="10572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31" name="テキスト ボックス 530">
          <a:extLst>
            <a:ext uri="{FF2B5EF4-FFF2-40B4-BE49-F238E27FC236}">
              <a16:creationId xmlns:a16="http://schemas.microsoft.com/office/drawing/2014/main" id="{40B29394-A3CD-482C-B4C6-074D46BD7313}"/>
            </a:ext>
          </a:extLst>
        </xdr:cNvPr>
        <xdr:cNvSpPr txBox="1"/>
      </xdr:nvSpPr>
      <xdr:spPr>
        <a:xfrm>
          <a:off x="16049171" y="10436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32" name="直線コネクタ 531">
          <a:extLst>
            <a:ext uri="{FF2B5EF4-FFF2-40B4-BE49-F238E27FC236}">
              <a16:creationId xmlns:a16="http://schemas.microsoft.com/office/drawing/2014/main" id="{B240C50E-1F3A-417B-A463-D7CC4DAC154C}"/>
            </a:ext>
          </a:extLst>
        </xdr:cNvPr>
        <xdr:cNvCxnSpPr/>
      </xdr:nvCxnSpPr>
      <xdr:spPr>
        <a:xfrm>
          <a:off x="16459200" y="10134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33" name="テキスト ボックス 532">
          <a:extLst>
            <a:ext uri="{FF2B5EF4-FFF2-40B4-BE49-F238E27FC236}">
              <a16:creationId xmlns:a16="http://schemas.microsoft.com/office/drawing/2014/main" id="{1C17258D-B52F-450B-A520-283E4FF87D39}"/>
            </a:ext>
          </a:extLst>
        </xdr:cNvPr>
        <xdr:cNvSpPr txBox="1"/>
      </xdr:nvSpPr>
      <xdr:spPr>
        <a:xfrm>
          <a:off x="16049171" y="9998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34" name="直線コネクタ 533">
          <a:extLst>
            <a:ext uri="{FF2B5EF4-FFF2-40B4-BE49-F238E27FC236}">
              <a16:creationId xmlns:a16="http://schemas.microsoft.com/office/drawing/2014/main" id="{10E9CE07-5D04-4477-ABCD-6176110775D7}"/>
            </a:ext>
          </a:extLst>
        </xdr:cNvPr>
        <xdr:cNvCxnSpPr/>
      </xdr:nvCxnSpPr>
      <xdr:spPr>
        <a:xfrm>
          <a:off x="16459200" y="9696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35" name="テキスト ボックス 534">
          <a:extLst>
            <a:ext uri="{FF2B5EF4-FFF2-40B4-BE49-F238E27FC236}">
              <a16:creationId xmlns:a16="http://schemas.microsoft.com/office/drawing/2014/main" id="{07E7EC3F-8757-4744-80E1-D74431E1EF86}"/>
            </a:ext>
          </a:extLst>
        </xdr:cNvPr>
        <xdr:cNvSpPr txBox="1"/>
      </xdr:nvSpPr>
      <xdr:spPr>
        <a:xfrm>
          <a:off x="16049171" y="956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36" name="直線コネクタ 535">
          <a:extLst>
            <a:ext uri="{FF2B5EF4-FFF2-40B4-BE49-F238E27FC236}">
              <a16:creationId xmlns:a16="http://schemas.microsoft.com/office/drawing/2014/main" id="{86CACCD6-5364-46B6-9188-81EDD7798C3A}"/>
            </a:ext>
          </a:extLst>
        </xdr:cNvPr>
        <xdr:cNvCxnSpPr/>
      </xdr:nvCxnSpPr>
      <xdr:spPr>
        <a:xfrm>
          <a:off x="16459200" y="9251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37" name="テキスト ボックス 536">
          <a:extLst>
            <a:ext uri="{FF2B5EF4-FFF2-40B4-BE49-F238E27FC236}">
              <a16:creationId xmlns:a16="http://schemas.microsoft.com/office/drawing/2014/main" id="{B9DBF559-74C8-4AB7-ABA1-04F67819584B}"/>
            </a:ext>
          </a:extLst>
        </xdr:cNvPr>
        <xdr:cNvSpPr txBox="1"/>
      </xdr:nvSpPr>
      <xdr:spPr>
        <a:xfrm>
          <a:off x="16049171" y="9116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8" name="直線コネクタ 537">
          <a:extLst>
            <a:ext uri="{FF2B5EF4-FFF2-40B4-BE49-F238E27FC236}">
              <a16:creationId xmlns:a16="http://schemas.microsoft.com/office/drawing/2014/main" id="{CF30EE1D-378A-40F2-93D6-3280493C72B5}"/>
            </a:ext>
          </a:extLst>
        </xdr:cNvPr>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9" name="テキスト ボックス 538">
          <a:extLst>
            <a:ext uri="{FF2B5EF4-FFF2-40B4-BE49-F238E27FC236}">
              <a16:creationId xmlns:a16="http://schemas.microsoft.com/office/drawing/2014/main" id="{DFA7D765-37B0-462A-AED8-E3B32D74FEFA}"/>
            </a:ext>
          </a:extLst>
        </xdr:cNvPr>
        <xdr:cNvSpPr txBox="1"/>
      </xdr:nvSpPr>
      <xdr:spPr>
        <a:xfrm>
          <a:off x="160491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0" name="【学校施設】&#10;一人当たり面積グラフ枠">
          <a:extLst>
            <a:ext uri="{FF2B5EF4-FFF2-40B4-BE49-F238E27FC236}">
              <a16:creationId xmlns:a16="http://schemas.microsoft.com/office/drawing/2014/main" id="{8ED67D41-42F2-4CBC-8DB7-1D7D0AE40B28}"/>
            </a:ext>
          </a:extLst>
        </xdr:cNvPr>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109728</xdr:rowOff>
    </xdr:from>
    <xdr:to>
      <xdr:col>116</xdr:col>
      <xdr:colOff>62864</xdr:colOff>
      <xdr:row>64</xdr:row>
      <xdr:rowOff>57150</xdr:rowOff>
    </xdr:to>
    <xdr:cxnSp macro="">
      <xdr:nvCxnSpPr>
        <xdr:cNvPr id="541" name="直線コネクタ 540">
          <a:extLst>
            <a:ext uri="{FF2B5EF4-FFF2-40B4-BE49-F238E27FC236}">
              <a16:creationId xmlns:a16="http://schemas.microsoft.com/office/drawing/2014/main" id="{155D0CD2-75C4-4BB4-86AF-BE82FDE78A6E}"/>
            </a:ext>
          </a:extLst>
        </xdr:cNvPr>
        <xdr:cNvCxnSpPr/>
      </xdr:nvCxnSpPr>
      <xdr:spPr>
        <a:xfrm flipV="1">
          <a:off x="19951064" y="9196578"/>
          <a:ext cx="0" cy="1433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60977</xdr:rowOff>
    </xdr:from>
    <xdr:ext cx="469744" cy="259045"/>
    <xdr:sp macro="" textlink="">
      <xdr:nvSpPr>
        <xdr:cNvPr id="542" name="【学校施設】&#10;一人当たり面積最小値テキスト">
          <a:extLst>
            <a:ext uri="{FF2B5EF4-FFF2-40B4-BE49-F238E27FC236}">
              <a16:creationId xmlns:a16="http://schemas.microsoft.com/office/drawing/2014/main" id="{EBB7421E-10D0-4213-B07B-6368E8CDA012}"/>
            </a:ext>
          </a:extLst>
        </xdr:cNvPr>
        <xdr:cNvSpPr txBox="1"/>
      </xdr:nvSpPr>
      <xdr:spPr>
        <a:xfrm>
          <a:off x="19989800" y="1063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57150</xdr:rowOff>
    </xdr:from>
    <xdr:to>
      <xdr:col>116</xdr:col>
      <xdr:colOff>152400</xdr:colOff>
      <xdr:row>64</xdr:row>
      <xdr:rowOff>57150</xdr:rowOff>
    </xdr:to>
    <xdr:cxnSp macro="">
      <xdr:nvCxnSpPr>
        <xdr:cNvPr id="543" name="直線コネクタ 542">
          <a:extLst>
            <a:ext uri="{FF2B5EF4-FFF2-40B4-BE49-F238E27FC236}">
              <a16:creationId xmlns:a16="http://schemas.microsoft.com/office/drawing/2014/main" id="{B533B195-6184-4149-B148-54995CEC329A}"/>
            </a:ext>
          </a:extLst>
        </xdr:cNvPr>
        <xdr:cNvCxnSpPr/>
      </xdr:nvCxnSpPr>
      <xdr:spPr>
        <a:xfrm>
          <a:off x="19881850" y="106299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56405</xdr:rowOff>
    </xdr:from>
    <xdr:ext cx="469744" cy="259045"/>
    <xdr:sp macro="" textlink="">
      <xdr:nvSpPr>
        <xdr:cNvPr id="544" name="【学校施設】&#10;一人当たり面積最大値テキスト">
          <a:extLst>
            <a:ext uri="{FF2B5EF4-FFF2-40B4-BE49-F238E27FC236}">
              <a16:creationId xmlns:a16="http://schemas.microsoft.com/office/drawing/2014/main" id="{173FED6A-C214-48C9-A466-4191ADB89C1D}"/>
            </a:ext>
          </a:extLst>
        </xdr:cNvPr>
        <xdr:cNvSpPr txBox="1"/>
      </xdr:nvSpPr>
      <xdr:spPr>
        <a:xfrm>
          <a:off x="19989800" y="8978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109728</xdr:rowOff>
    </xdr:from>
    <xdr:to>
      <xdr:col>116</xdr:col>
      <xdr:colOff>152400</xdr:colOff>
      <xdr:row>55</xdr:row>
      <xdr:rowOff>109728</xdr:rowOff>
    </xdr:to>
    <xdr:cxnSp macro="">
      <xdr:nvCxnSpPr>
        <xdr:cNvPr id="545" name="直線コネクタ 544">
          <a:extLst>
            <a:ext uri="{FF2B5EF4-FFF2-40B4-BE49-F238E27FC236}">
              <a16:creationId xmlns:a16="http://schemas.microsoft.com/office/drawing/2014/main" id="{4F4C5607-2F27-4603-B20C-18093687D186}"/>
            </a:ext>
          </a:extLst>
        </xdr:cNvPr>
        <xdr:cNvCxnSpPr/>
      </xdr:nvCxnSpPr>
      <xdr:spPr>
        <a:xfrm>
          <a:off x="19881850" y="919657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126611</xdr:rowOff>
    </xdr:from>
    <xdr:ext cx="469744" cy="259045"/>
    <xdr:sp macro="" textlink="">
      <xdr:nvSpPr>
        <xdr:cNvPr id="546" name="【学校施設】&#10;一人当たり面積平均値テキスト">
          <a:extLst>
            <a:ext uri="{FF2B5EF4-FFF2-40B4-BE49-F238E27FC236}">
              <a16:creationId xmlns:a16="http://schemas.microsoft.com/office/drawing/2014/main" id="{906B5665-6749-47C3-B3D8-B35D22233540}"/>
            </a:ext>
          </a:extLst>
        </xdr:cNvPr>
        <xdr:cNvSpPr txBox="1"/>
      </xdr:nvSpPr>
      <xdr:spPr>
        <a:xfrm>
          <a:off x="19989800" y="102040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103734</xdr:rowOff>
    </xdr:from>
    <xdr:to>
      <xdr:col>116</xdr:col>
      <xdr:colOff>114300</xdr:colOff>
      <xdr:row>63</xdr:row>
      <xdr:rowOff>33884</xdr:rowOff>
    </xdr:to>
    <xdr:sp macro="" textlink="">
      <xdr:nvSpPr>
        <xdr:cNvPr id="547" name="フローチャート: 判断 546">
          <a:extLst>
            <a:ext uri="{FF2B5EF4-FFF2-40B4-BE49-F238E27FC236}">
              <a16:creationId xmlns:a16="http://schemas.microsoft.com/office/drawing/2014/main" id="{7AC7A81E-C4CE-4B6C-822E-6FF5BE80B60B}"/>
            </a:ext>
          </a:extLst>
        </xdr:cNvPr>
        <xdr:cNvSpPr/>
      </xdr:nvSpPr>
      <xdr:spPr>
        <a:xfrm>
          <a:off x="19900900" y="1034628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77674</xdr:rowOff>
    </xdr:from>
    <xdr:to>
      <xdr:col>112</xdr:col>
      <xdr:colOff>38100</xdr:colOff>
      <xdr:row>63</xdr:row>
      <xdr:rowOff>7824</xdr:rowOff>
    </xdr:to>
    <xdr:sp macro="" textlink="">
      <xdr:nvSpPr>
        <xdr:cNvPr id="548" name="フローチャート: 判断 547">
          <a:extLst>
            <a:ext uri="{FF2B5EF4-FFF2-40B4-BE49-F238E27FC236}">
              <a16:creationId xmlns:a16="http://schemas.microsoft.com/office/drawing/2014/main" id="{FC3C0D1A-4174-4227-9337-9DFDE1ED81E9}"/>
            </a:ext>
          </a:extLst>
        </xdr:cNvPr>
        <xdr:cNvSpPr/>
      </xdr:nvSpPr>
      <xdr:spPr>
        <a:xfrm>
          <a:off x="19157950" y="1032022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84531</xdr:rowOff>
    </xdr:from>
    <xdr:to>
      <xdr:col>107</xdr:col>
      <xdr:colOff>101600</xdr:colOff>
      <xdr:row>63</xdr:row>
      <xdr:rowOff>14681</xdr:rowOff>
    </xdr:to>
    <xdr:sp macro="" textlink="">
      <xdr:nvSpPr>
        <xdr:cNvPr id="549" name="フローチャート: 判断 548">
          <a:extLst>
            <a:ext uri="{FF2B5EF4-FFF2-40B4-BE49-F238E27FC236}">
              <a16:creationId xmlns:a16="http://schemas.microsoft.com/office/drawing/2014/main" id="{E4182247-6DFD-4CED-A7BF-BEFCE8F44191}"/>
            </a:ext>
          </a:extLst>
        </xdr:cNvPr>
        <xdr:cNvSpPr/>
      </xdr:nvSpPr>
      <xdr:spPr>
        <a:xfrm>
          <a:off x="18345150" y="1032708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21437</xdr:rowOff>
    </xdr:from>
    <xdr:to>
      <xdr:col>102</xdr:col>
      <xdr:colOff>165100</xdr:colOff>
      <xdr:row>62</xdr:row>
      <xdr:rowOff>123037</xdr:rowOff>
    </xdr:to>
    <xdr:sp macro="" textlink="">
      <xdr:nvSpPr>
        <xdr:cNvPr id="550" name="フローチャート: 判断 549">
          <a:extLst>
            <a:ext uri="{FF2B5EF4-FFF2-40B4-BE49-F238E27FC236}">
              <a16:creationId xmlns:a16="http://schemas.microsoft.com/office/drawing/2014/main" id="{6DCF12C6-5CDD-4934-97AC-F9919796BDAB}"/>
            </a:ext>
          </a:extLst>
        </xdr:cNvPr>
        <xdr:cNvSpPr/>
      </xdr:nvSpPr>
      <xdr:spPr>
        <a:xfrm>
          <a:off x="17551400" y="10263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BE76BE43-AC1A-460A-86CC-6B11F343989A}"/>
            </a:ext>
          </a:extLst>
        </xdr:cNvPr>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id="{8010C946-91F4-4827-9BF9-0754266DAC8B}"/>
            </a:ext>
          </a:extLst>
        </xdr:cNvPr>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3" name="テキスト ボックス 552">
          <a:extLst>
            <a:ext uri="{FF2B5EF4-FFF2-40B4-BE49-F238E27FC236}">
              <a16:creationId xmlns:a16="http://schemas.microsoft.com/office/drawing/2014/main" id="{14BA174C-54DF-4761-B041-E905FDEB8515}"/>
            </a:ext>
          </a:extLst>
        </xdr:cNvPr>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4" name="テキスト ボックス 553">
          <a:extLst>
            <a:ext uri="{FF2B5EF4-FFF2-40B4-BE49-F238E27FC236}">
              <a16:creationId xmlns:a16="http://schemas.microsoft.com/office/drawing/2014/main" id="{18DF3A7A-D6A9-4300-8B42-EE22F05A1771}"/>
            </a:ext>
          </a:extLst>
        </xdr:cNvPr>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5" name="テキスト ボックス 554">
          <a:extLst>
            <a:ext uri="{FF2B5EF4-FFF2-40B4-BE49-F238E27FC236}">
              <a16:creationId xmlns:a16="http://schemas.microsoft.com/office/drawing/2014/main" id="{4DC74E8D-23A7-4BBE-B9B0-49A4C806F002}"/>
            </a:ext>
          </a:extLst>
        </xdr:cNvPr>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3149</xdr:rowOff>
    </xdr:from>
    <xdr:to>
      <xdr:col>116</xdr:col>
      <xdr:colOff>114300</xdr:colOff>
      <xdr:row>63</xdr:row>
      <xdr:rowOff>104749</xdr:rowOff>
    </xdr:to>
    <xdr:sp macro="" textlink="">
      <xdr:nvSpPr>
        <xdr:cNvPr id="556" name="楕円 555">
          <a:extLst>
            <a:ext uri="{FF2B5EF4-FFF2-40B4-BE49-F238E27FC236}">
              <a16:creationId xmlns:a16="http://schemas.microsoft.com/office/drawing/2014/main" id="{F8429FF1-479B-427C-A561-7919997096C8}"/>
            </a:ext>
          </a:extLst>
        </xdr:cNvPr>
        <xdr:cNvSpPr/>
      </xdr:nvSpPr>
      <xdr:spPr>
        <a:xfrm>
          <a:off x="19900900" y="10410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153026</xdr:rowOff>
    </xdr:from>
    <xdr:ext cx="469744" cy="259045"/>
    <xdr:sp macro="" textlink="">
      <xdr:nvSpPr>
        <xdr:cNvPr id="557" name="【学校施設】&#10;一人当たり面積該当値テキスト">
          <a:extLst>
            <a:ext uri="{FF2B5EF4-FFF2-40B4-BE49-F238E27FC236}">
              <a16:creationId xmlns:a16="http://schemas.microsoft.com/office/drawing/2014/main" id="{5F18F090-17D8-4DFC-AFAE-40F785410D72}"/>
            </a:ext>
          </a:extLst>
        </xdr:cNvPr>
        <xdr:cNvSpPr txBox="1"/>
      </xdr:nvSpPr>
      <xdr:spPr>
        <a:xfrm>
          <a:off x="19989800" y="10395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7721</xdr:rowOff>
    </xdr:from>
    <xdr:to>
      <xdr:col>112</xdr:col>
      <xdr:colOff>38100</xdr:colOff>
      <xdr:row>63</xdr:row>
      <xdr:rowOff>109321</xdr:rowOff>
    </xdr:to>
    <xdr:sp macro="" textlink="">
      <xdr:nvSpPr>
        <xdr:cNvPr id="558" name="楕円 557">
          <a:extLst>
            <a:ext uri="{FF2B5EF4-FFF2-40B4-BE49-F238E27FC236}">
              <a16:creationId xmlns:a16="http://schemas.microsoft.com/office/drawing/2014/main" id="{7B1FD416-8E34-4F67-8256-A2F51ED987C3}"/>
            </a:ext>
          </a:extLst>
        </xdr:cNvPr>
        <xdr:cNvSpPr/>
      </xdr:nvSpPr>
      <xdr:spPr>
        <a:xfrm>
          <a:off x="19157950" y="1041537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53949</xdr:rowOff>
    </xdr:from>
    <xdr:to>
      <xdr:col>116</xdr:col>
      <xdr:colOff>63500</xdr:colOff>
      <xdr:row>63</xdr:row>
      <xdr:rowOff>58521</xdr:rowOff>
    </xdr:to>
    <xdr:cxnSp macro="">
      <xdr:nvCxnSpPr>
        <xdr:cNvPr id="559" name="直線コネクタ 558">
          <a:extLst>
            <a:ext uri="{FF2B5EF4-FFF2-40B4-BE49-F238E27FC236}">
              <a16:creationId xmlns:a16="http://schemas.microsoft.com/office/drawing/2014/main" id="{D3B8CEE4-2E19-4927-94F1-FD11D51FF7F1}"/>
            </a:ext>
          </a:extLst>
        </xdr:cNvPr>
        <xdr:cNvCxnSpPr/>
      </xdr:nvCxnSpPr>
      <xdr:spPr>
        <a:xfrm flipV="1">
          <a:off x="19202400" y="10461599"/>
          <a:ext cx="7493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10008</xdr:rowOff>
    </xdr:from>
    <xdr:to>
      <xdr:col>107</xdr:col>
      <xdr:colOff>101600</xdr:colOff>
      <xdr:row>63</xdr:row>
      <xdr:rowOff>111608</xdr:rowOff>
    </xdr:to>
    <xdr:sp macro="" textlink="">
      <xdr:nvSpPr>
        <xdr:cNvPr id="560" name="楕円 559">
          <a:extLst>
            <a:ext uri="{FF2B5EF4-FFF2-40B4-BE49-F238E27FC236}">
              <a16:creationId xmlns:a16="http://schemas.microsoft.com/office/drawing/2014/main" id="{45E73CFB-E2F2-4CF2-A490-FE3DCCFF4A33}"/>
            </a:ext>
          </a:extLst>
        </xdr:cNvPr>
        <xdr:cNvSpPr/>
      </xdr:nvSpPr>
      <xdr:spPr>
        <a:xfrm>
          <a:off x="18345150" y="10417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58521</xdr:rowOff>
    </xdr:from>
    <xdr:to>
      <xdr:col>111</xdr:col>
      <xdr:colOff>177800</xdr:colOff>
      <xdr:row>63</xdr:row>
      <xdr:rowOff>60808</xdr:rowOff>
    </xdr:to>
    <xdr:cxnSp macro="">
      <xdr:nvCxnSpPr>
        <xdr:cNvPr id="561" name="直線コネクタ 560">
          <a:extLst>
            <a:ext uri="{FF2B5EF4-FFF2-40B4-BE49-F238E27FC236}">
              <a16:creationId xmlns:a16="http://schemas.microsoft.com/office/drawing/2014/main" id="{1CD32255-6A1E-4448-9C7A-580183D84F50}"/>
            </a:ext>
          </a:extLst>
        </xdr:cNvPr>
        <xdr:cNvCxnSpPr/>
      </xdr:nvCxnSpPr>
      <xdr:spPr>
        <a:xfrm flipV="1">
          <a:off x="18395950" y="10466171"/>
          <a:ext cx="80645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20524</xdr:rowOff>
    </xdr:from>
    <xdr:to>
      <xdr:col>102</xdr:col>
      <xdr:colOff>165100</xdr:colOff>
      <xdr:row>63</xdr:row>
      <xdr:rowOff>122124</xdr:rowOff>
    </xdr:to>
    <xdr:sp macro="" textlink="">
      <xdr:nvSpPr>
        <xdr:cNvPr id="562" name="楕円 561">
          <a:extLst>
            <a:ext uri="{FF2B5EF4-FFF2-40B4-BE49-F238E27FC236}">
              <a16:creationId xmlns:a16="http://schemas.microsoft.com/office/drawing/2014/main" id="{F1EC56A4-555D-4373-8C41-05328C1E7F18}"/>
            </a:ext>
          </a:extLst>
        </xdr:cNvPr>
        <xdr:cNvSpPr/>
      </xdr:nvSpPr>
      <xdr:spPr>
        <a:xfrm>
          <a:off x="17551400" y="10428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60808</xdr:rowOff>
    </xdr:from>
    <xdr:to>
      <xdr:col>107</xdr:col>
      <xdr:colOff>50800</xdr:colOff>
      <xdr:row>63</xdr:row>
      <xdr:rowOff>71324</xdr:rowOff>
    </xdr:to>
    <xdr:cxnSp macro="">
      <xdr:nvCxnSpPr>
        <xdr:cNvPr id="563" name="直線コネクタ 562">
          <a:extLst>
            <a:ext uri="{FF2B5EF4-FFF2-40B4-BE49-F238E27FC236}">
              <a16:creationId xmlns:a16="http://schemas.microsoft.com/office/drawing/2014/main" id="{EE4FA50C-C0CA-47A1-9A1C-2102F2825822}"/>
            </a:ext>
          </a:extLst>
        </xdr:cNvPr>
        <xdr:cNvCxnSpPr/>
      </xdr:nvCxnSpPr>
      <xdr:spPr>
        <a:xfrm flipV="1">
          <a:off x="17602200" y="10468458"/>
          <a:ext cx="793750" cy="1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24351</xdr:rowOff>
    </xdr:from>
    <xdr:ext cx="469744" cy="259045"/>
    <xdr:sp macro="" textlink="">
      <xdr:nvSpPr>
        <xdr:cNvPr id="564" name="n_1aveValue【学校施設】&#10;一人当たり面積">
          <a:extLst>
            <a:ext uri="{FF2B5EF4-FFF2-40B4-BE49-F238E27FC236}">
              <a16:creationId xmlns:a16="http://schemas.microsoft.com/office/drawing/2014/main" id="{DFAEA5D1-E8C7-4D1D-B9DA-B74229605218}"/>
            </a:ext>
          </a:extLst>
        </xdr:cNvPr>
        <xdr:cNvSpPr txBox="1"/>
      </xdr:nvSpPr>
      <xdr:spPr>
        <a:xfrm>
          <a:off x="18980227" y="10101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31208</xdr:rowOff>
    </xdr:from>
    <xdr:ext cx="469744" cy="259045"/>
    <xdr:sp macro="" textlink="">
      <xdr:nvSpPr>
        <xdr:cNvPr id="565" name="n_2aveValue【学校施設】&#10;一人当たり面積">
          <a:extLst>
            <a:ext uri="{FF2B5EF4-FFF2-40B4-BE49-F238E27FC236}">
              <a16:creationId xmlns:a16="http://schemas.microsoft.com/office/drawing/2014/main" id="{CF8FD6DE-DEEC-4000-BA50-DE93C2A3F074}"/>
            </a:ext>
          </a:extLst>
        </xdr:cNvPr>
        <xdr:cNvSpPr txBox="1"/>
      </xdr:nvSpPr>
      <xdr:spPr>
        <a:xfrm>
          <a:off x="18180127" y="10108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139564</xdr:rowOff>
    </xdr:from>
    <xdr:ext cx="469744" cy="259045"/>
    <xdr:sp macro="" textlink="">
      <xdr:nvSpPr>
        <xdr:cNvPr id="566" name="n_3aveValue【学校施設】&#10;一人当たり面積">
          <a:extLst>
            <a:ext uri="{FF2B5EF4-FFF2-40B4-BE49-F238E27FC236}">
              <a16:creationId xmlns:a16="http://schemas.microsoft.com/office/drawing/2014/main" id="{42E06479-545B-4B7B-B811-C7530A462AAD}"/>
            </a:ext>
          </a:extLst>
        </xdr:cNvPr>
        <xdr:cNvSpPr txBox="1"/>
      </xdr:nvSpPr>
      <xdr:spPr>
        <a:xfrm>
          <a:off x="17386377" y="10051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100448</xdr:rowOff>
    </xdr:from>
    <xdr:ext cx="469744" cy="259045"/>
    <xdr:sp macro="" textlink="">
      <xdr:nvSpPr>
        <xdr:cNvPr id="567" name="n_1mainValue【学校施設】&#10;一人当たり面積">
          <a:extLst>
            <a:ext uri="{FF2B5EF4-FFF2-40B4-BE49-F238E27FC236}">
              <a16:creationId xmlns:a16="http://schemas.microsoft.com/office/drawing/2014/main" id="{94BDEB8E-6EB7-473D-B43F-ED894D0591BC}"/>
            </a:ext>
          </a:extLst>
        </xdr:cNvPr>
        <xdr:cNvSpPr txBox="1"/>
      </xdr:nvSpPr>
      <xdr:spPr>
        <a:xfrm>
          <a:off x="18980227" y="10508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102735</xdr:rowOff>
    </xdr:from>
    <xdr:ext cx="469744" cy="259045"/>
    <xdr:sp macro="" textlink="">
      <xdr:nvSpPr>
        <xdr:cNvPr id="568" name="n_2mainValue【学校施設】&#10;一人当たり面積">
          <a:extLst>
            <a:ext uri="{FF2B5EF4-FFF2-40B4-BE49-F238E27FC236}">
              <a16:creationId xmlns:a16="http://schemas.microsoft.com/office/drawing/2014/main" id="{0DCA4328-D7C4-4C33-AA19-D9FA2D69CB12}"/>
            </a:ext>
          </a:extLst>
        </xdr:cNvPr>
        <xdr:cNvSpPr txBox="1"/>
      </xdr:nvSpPr>
      <xdr:spPr>
        <a:xfrm>
          <a:off x="18180127" y="10510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113251</xdr:rowOff>
    </xdr:from>
    <xdr:ext cx="469744" cy="259045"/>
    <xdr:sp macro="" textlink="">
      <xdr:nvSpPr>
        <xdr:cNvPr id="569" name="n_3mainValue【学校施設】&#10;一人当たり面積">
          <a:extLst>
            <a:ext uri="{FF2B5EF4-FFF2-40B4-BE49-F238E27FC236}">
              <a16:creationId xmlns:a16="http://schemas.microsoft.com/office/drawing/2014/main" id="{9AB323AF-F04C-43DA-8652-DF4E11CB74DA}"/>
            </a:ext>
          </a:extLst>
        </xdr:cNvPr>
        <xdr:cNvSpPr txBox="1"/>
      </xdr:nvSpPr>
      <xdr:spPr>
        <a:xfrm>
          <a:off x="17386377" y="10520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0" name="正方形/長方形 569">
          <a:extLst>
            <a:ext uri="{FF2B5EF4-FFF2-40B4-BE49-F238E27FC236}">
              <a16:creationId xmlns:a16="http://schemas.microsoft.com/office/drawing/2014/main" id="{49031042-A765-4D4C-A173-4F52E62EA110}"/>
            </a:ext>
          </a:extLst>
        </xdr:cNvPr>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1" name="正方形/長方形 570">
          <a:extLst>
            <a:ext uri="{FF2B5EF4-FFF2-40B4-BE49-F238E27FC236}">
              <a16:creationId xmlns:a16="http://schemas.microsoft.com/office/drawing/2014/main" id="{0D0FB355-EAD1-4D91-8363-4DDB2F6E2DC3}"/>
            </a:ext>
          </a:extLst>
        </xdr:cNvPr>
        <xdr:cNvSpPr/>
      </xdr:nvSpPr>
      <xdr:spPr>
        <a:xfrm>
          <a:off x="1131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2" name="正方形/長方形 571">
          <a:extLst>
            <a:ext uri="{FF2B5EF4-FFF2-40B4-BE49-F238E27FC236}">
              <a16:creationId xmlns:a16="http://schemas.microsoft.com/office/drawing/2014/main" id="{75D3ED59-3FC6-439E-B47D-8A90E301A4F3}"/>
            </a:ext>
          </a:extLst>
        </xdr:cNvPr>
        <xdr:cNvSpPr/>
      </xdr:nvSpPr>
      <xdr:spPr>
        <a:xfrm>
          <a:off x="1131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3" name="正方形/長方形 572">
          <a:extLst>
            <a:ext uri="{FF2B5EF4-FFF2-40B4-BE49-F238E27FC236}">
              <a16:creationId xmlns:a16="http://schemas.microsoft.com/office/drawing/2014/main" id="{63EF74CB-CCC4-483C-B290-FDB5152947E0}"/>
            </a:ext>
          </a:extLst>
        </xdr:cNvPr>
        <xdr:cNvSpPr/>
      </xdr:nvSpPr>
      <xdr:spPr>
        <a:xfrm>
          <a:off x="122364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4" name="正方形/長方形 573">
          <a:extLst>
            <a:ext uri="{FF2B5EF4-FFF2-40B4-BE49-F238E27FC236}">
              <a16:creationId xmlns:a16="http://schemas.microsoft.com/office/drawing/2014/main" id="{7AAF646B-A34B-44C7-A9EB-01E5747A2C16}"/>
            </a:ext>
          </a:extLst>
        </xdr:cNvPr>
        <xdr:cNvSpPr/>
      </xdr:nvSpPr>
      <xdr:spPr>
        <a:xfrm>
          <a:off x="122364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5" name="正方形/長方形 574">
          <a:extLst>
            <a:ext uri="{FF2B5EF4-FFF2-40B4-BE49-F238E27FC236}">
              <a16:creationId xmlns:a16="http://schemas.microsoft.com/office/drawing/2014/main" id="{5B83A596-88E9-4B39-9099-9A2758BB7C4B}"/>
            </a:ext>
          </a:extLst>
        </xdr:cNvPr>
        <xdr:cNvSpPr/>
      </xdr:nvSpPr>
      <xdr:spPr>
        <a:xfrm>
          <a:off x="13265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6" name="正方形/長方形 575">
          <a:extLst>
            <a:ext uri="{FF2B5EF4-FFF2-40B4-BE49-F238E27FC236}">
              <a16:creationId xmlns:a16="http://schemas.microsoft.com/office/drawing/2014/main" id="{D1D3904B-CF80-4110-A6D9-67E09D9BD08B}"/>
            </a:ext>
          </a:extLst>
        </xdr:cNvPr>
        <xdr:cNvSpPr/>
      </xdr:nvSpPr>
      <xdr:spPr>
        <a:xfrm>
          <a:off x="13265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7" name="正方形/長方形 576">
          <a:extLst>
            <a:ext uri="{FF2B5EF4-FFF2-40B4-BE49-F238E27FC236}">
              <a16:creationId xmlns:a16="http://schemas.microsoft.com/office/drawing/2014/main" id="{5AF610A1-CB8D-402F-BF79-E7E64F03195E}"/>
            </a:ext>
          </a:extLst>
        </xdr:cNvPr>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8" name="テキスト ボックス 577">
          <a:extLst>
            <a:ext uri="{FF2B5EF4-FFF2-40B4-BE49-F238E27FC236}">
              <a16:creationId xmlns:a16="http://schemas.microsoft.com/office/drawing/2014/main" id="{C39B425E-DFB1-413E-8FE1-44AA7A55FD6E}"/>
            </a:ext>
          </a:extLst>
        </xdr:cNvPr>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9" name="直線コネクタ 578">
          <a:extLst>
            <a:ext uri="{FF2B5EF4-FFF2-40B4-BE49-F238E27FC236}">
              <a16:creationId xmlns:a16="http://schemas.microsoft.com/office/drawing/2014/main" id="{22B007D8-E81C-440C-ADED-A86C898E0091}"/>
            </a:ext>
          </a:extLst>
        </xdr:cNvPr>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80" name="直線コネクタ 579">
          <a:extLst>
            <a:ext uri="{FF2B5EF4-FFF2-40B4-BE49-F238E27FC236}">
              <a16:creationId xmlns:a16="http://schemas.microsoft.com/office/drawing/2014/main" id="{3E263D6D-CE62-4CDD-8C8C-C38F555260F2}"/>
            </a:ext>
          </a:extLst>
        </xdr:cNvPr>
        <xdr:cNvCxnSpPr/>
      </xdr:nvCxnSpPr>
      <xdr:spPr>
        <a:xfrm>
          <a:off x="11207750" y="1436732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81" name="テキスト ボックス 580">
          <a:extLst>
            <a:ext uri="{FF2B5EF4-FFF2-40B4-BE49-F238E27FC236}">
              <a16:creationId xmlns:a16="http://schemas.microsoft.com/office/drawing/2014/main" id="{F30272BA-81A2-4466-9F34-8FD2776C4CF8}"/>
            </a:ext>
          </a:extLst>
        </xdr:cNvPr>
        <xdr:cNvSpPr txBox="1"/>
      </xdr:nvSpPr>
      <xdr:spPr>
        <a:xfrm>
          <a:off x="10906911" y="1423145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82" name="直線コネクタ 581">
          <a:extLst>
            <a:ext uri="{FF2B5EF4-FFF2-40B4-BE49-F238E27FC236}">
              <a16:creationId xmlns:a16="http://schemas.microsoft.com/office/drawing/2014/main" id="{C7A46C49-6B3A-4598-9B24-A1DB6A459B97}"/>
            </a:ext>
          </a:extLst>
        </xdr:cNvPr>
        <xdr:cNvCxnSpPr/>
      </xdr:nvCxnSpPr>
      <xdr:spPr>
        <a:xfrm>
          <a:off x="11207750" y="140534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83" name="テキスト ボックス 582">
          <a:extLst>
            <a:ext uri="{FF2B5EF4-FFF2-40B4-BE49-F238E27FC236}">
              <a16:creationId xmlns:a16="http://schemas.microsoft.com/office/drawing/2014/main" id="{A643287E-3A84-459D-B5FB-573B69AE9E3C}"/>
            </a:ext>
          </a:extLst>
        </xdr:cNvPr>
        <xdr:cNvSpPr txBox="1"/>
      </xdr:nvSpPr>
      <xdr:spPr>
        <a:xfrm>
          <a:off x="10842791" y="139175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84" name="直線コネクタ 583">
          <a:extLst>
            <a:ext uri="{FF2B5EF4-FFF2-40B4-BE49-F238E27FC236}">
              <a16:creationId xmlns:a16="http://schemas.microsoft.com/office/drawing/2014/main" id="{7DDD5D27-099A-4C49-BE7D-982C65DCDEEF}"/>
            </a:ext>
          </a:extLst>
        </xdr:cNvPr>
        <xdr:cNvCxnSpPr/>
      </xdr:nvCxnSpPr>
      <xdr:spPr>
        <a:xfrm>
          <a:off x="11207750" y="1373958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85" name="テキスト ボックス 584">
          <a:extLst>
            <a:ext uri="{FF2B5EF4-FFF2-40B4-BE49-F238E27FC236}">
              <a16:creationId xmlns:a16="http://schemas.microsoft.com/office/drawing/2014/main" id="{16E246C5-3F1C-4A97-B6B5-F0F374242C8F}"/>
            </a:ext>
          </a:extLst>
        </xdr:cNvPr>
        <xdr:cNvSpPr txBox="1"/>
      </xdr:nvSpPr>
      <xdr:spPr>
        <a:xfrm>
          <a:off x="10842791" y="136037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86" name="直線コネクタ 585">
          <a:extLst>
            <a:ext uri="{FF2B5EF4-FFF2-40B4-BE49-F238E27FC236}">
              <a16:creationId xmlns:a16="http://schemas.microsoft.com/office/drawing/2014/main" id="{3690E9D7-8B89-4B0D-A5F2-FE00017598E5}"/>
            </a:ext>
          </a:extLst>
        </xdr:cNvPr>
        <xdr:cNvCxnSpPr/>
      </xdr:nvCxnSpPr>
      <xdr:spPr>
        <a:xfrm>
          <a:off x="11207750" y="1342571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87" name="テキスト ボックス 586">
          <a:extLst>
            <a:ext uri="{FF2B5EF4-FFF2-40B4-BE49-F238E27FC236}">
              <a16:creationId xmlns:a16="http://schemas.microsoft.com/office/drawing/2014/main" id="{809943DE-0A9E-4F96-BC28-E3AF2851BE96}"/>
            </a:ext>
          </a:extLst>
        </xdr:cNvPr>
        <xdr:cNvSpPr txBox="1"/>
      </xdr:nvSpPr>
      <xdr:spPr>
        <a:xfrm>
          <a:off x="10842791" y="132898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88" name="直線コネクタ 587">
          <a:extLst>
            <a:ext uri="{FF2B5EF4-FFF2-40B4-BE49-F238E27FC236}">
              <a16:creationId xmlns:a16="http://schemas.microsoft.com/office/drawing/2014/main" id="{E0E7D407-3EDE-46CD-8493-41E7AB66B4C9}"/>
            </a:ext>
          </a:extLst>
        </xdr:cNvPr>
        <xdr:cNvCxnSpPr/>
      </xdr:nvCxnSpPr>
      <xdr:spPr>
        <a:xfrm>
          <a:off x="11207750" y="131118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89" name="テキスト ボックス 588">
          <a:extLst>
            <a:ext uri="{FF2B5EF4-FFF2-40B4-BE49-F238E27FC236}">
              <a16:creationId xmlns:a16="http://schemas.microsoft.com/office/drawing/2014/main" id="{3E7E17A2-609A-4BE8-B4B1-88B7D4F4CB5C}"/>
            </a:ext>
          </a:extLst>
        </xdr:cNvPr>
        <xdr:cNvSpPr txBox="1"/>
      </xdr:nvSpPr>
      <xdr:spPr>
        <a:xfrm>
          <a:off x="10842791" y="129759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90" name="直線コネクタ 589">
          <a:extLst>
            <a:ext uri="{FF2B5EF4-FFF2-40B4-BE49-F238E27FC236}">
              <a16:creationId xmlns:a16="http://schemas.microsoft.com/office/drawing/2014/main" id="{9D42E57C-352F-459D-8AE3-A02FD1938BE4}"/>
            </a:ext>
          </a:extLst>
        </xdr:cNvPr>
        <xdr:cNvCxnSpPr/>
      </xdr:nvCxnSpPr>
      <xdr:spPr>
        <a:xfrm>
          <a:off x="11207750" y="1279797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91" name="テキスト ボックス 590">
          <a:extLst>
            <a:ext uri="{FF2B5EF4-FFF2-40B4-BE49-F238E27FC236}">
              <a16:creationId xmlns:a16="http://schemas.microsoft.com/office/drawing/2014/main" id="{30A4B9EC-A3B3-4E2B-8FFC-A5E03FD270DC}"/>
            </a:ext>
          </a:extLst>
        </xdr:cNvPr>
        <xdr:cNvSpPr txBox="1"/>
      </xdr:nvSpPr>
      <xdr:spPr>
        <a:xfrm>
          <a:off x="10797721" y="1266209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2" name="直線コネクタ 591">
          <a:extLst>
            <a:ext uri="{FF2B5EF4-FFF2-40B4-BE49-F238E27FC236}">
              <a16:creationId xmlns:a16="http://schemas.microsoft.com/office/drawing/2014/main" id="{54B6256C-057E-47C2-ADBE-D59040835E0E}"/>
            </a:ext>
          </a:extLst>
        </xdr:cNvPr>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3" name="テキスト ボックス 592">
          <a:extLst>
            <a:ext uri="{FF2B5EF4-FFF2-40B4-BE49-F238E27FC236}">
              <a16:creationId xmlns:a16="http://schemas.microsoft.com/office/drawing/2014/main" id="{B60125BC-3908-4E35-9B16-F18DB434B2F7}"/>
            </a:ext>
          </a:extLst>
        </xdr:cNvPr>
        <xdr:cNvSpPr txBox="1"/>
      </xdr:nvSpPr>
      <xdr:spPr>
        <a:xfrm>
          <a:off x="107977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4" name="【児童館】&#10;有形固定資産減価償却率グラフ枠">
          <a:extLst>
            <a:ext uri="{FF2B5EF4-FFF2-40B4-BE49-F238E27FC236}">
              <a16:creationId xmlns:a16="http://schemas.microsoft.com/office/drawing/2014/main" id="{7CEF1D74-56C2-442B-A483-270D617F8A97}"/>
            </a:ext>
          </a:extLst>
        </xdr:cNvPr>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85</xdr:row>
      <xdr:rowOff>163830</xdr:rowOff>
    </xdr:to>
    <xdr:cxnSp macro="">
      <xdr:nvCxnSpPr>
        <xdr:cNvPr id="595" name="直線コネクタ 594">
          <a:extLst>
            <a:ext uri="{FF2B5EF4-FFF2-40B4-BE49-F238E27FC236}">
              <a16:creationId xmlns:a16="http://schemas.microsoft.com/office/drawing/2014/main" id="{E80A802E-F659-47B3-ACEC-5EC0D8361051}"/>
            </a:ext>
          </a:extLst>
        </xdr:cNvPr>
        <xdr:cNvCxnSpPr/>
      </xdr:nvCxnSpPr>
      <xdr:spPr>
        <a:xfrm flipV="1">
          <a:off x="14699614" y="12797971"/>
          <a:ext cx="0" cy="1405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167657</xdr:rowOff>
    </xdr:from>
    <xdr:ext cx="405111" cy="259045"/>
    <xdr:sp macro="" textlink="">
      <xdr:nvSpPr>
        <xdr:cNvPr id="596" name="【児童館】&#10;有形固定資産減価償却率最小値テキスト">
          <a:extLst>
            <a:ext uri="{FF2B5EF4-FFF2-40B4-BE49-F238E27FC236}">
              <a16:creationId xmlns:a16="http://schemas.microsoft.com/office/drawing/2014/main" id="{11D08433-2696-4EDD-A888-961AF5D4B1FC}"/>
            </a:ext>
          </a:extLst>
        </xdr:cNvPr>
        <xdr:cNvSpPr txBox="1"/>
      </xdr:nvSpPr>
      <xdr:spPr>
        <a:xfrm>
          <a:off x="14738350" y="1420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163830</xdr:rowOff>
    </xdr:from>
    <xdr:to>
      <xdr:col>86</xdr:col>
      <xdr:colOff>25400</xdr:colOff>
      <xdr:row>85</xdr:row>
      <xdr:rowOff>163830</xdr:rowOff>
    </xdr:to>
    <xdr:cxnSp macro="">
      <xdr:nvCxnSpPr>
        <xdr:cNvPr id="597" name="直線コネクタ 596">
          <a:extLst>
            <a:ext uri="{FF2B5EF4-FFF2-40B4-BE49-F238E27FC236}">
              <a16:creationId xmlns:a16="http://schemas.microsoft.com/office/drawing/2014/main" id="{8E956656-0271-4305-A7FC-0ECBF52E76BD}"/>
            </a:ext>
          </a:extLst>
        </xdr:cNvPr>
        <xdr:cNvCxnSpPr/>
      </xdr:nvCxnSpPr>
      <xdr:spPr>
        <a:xfrm>
          <a:off x="14611350" y="142036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98" name="【児童館】&#10;有形固定資産減価償却率最大値テキスト">
          <a:extLst>
            <a:ext uri="{FF2B5EF4-FFF2-40B4-BE49-F238E27FC236}">
              <a16:creationId xmlns:a16="http://schemas.microsoft.com/office/drawing/2014/main" id="{773619F5-FC25-4CDA-ABC9-E1B12D0B6314}"/>
            </a:ext>
          </a:extLst>
        </xdr:cNvPr>
        <xdr:cNvSpPr txBox="1"/>
      </xdr:nvSpPr>
      <xdr:spPr>
        <a:xfrm>
          <a:off x="14738350" y="12579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99" name="直線コネクタ 598">
          <a:extLst>
            <a:ext uri="{FF2B5EF4-FFF2-40B4-BE49-F238E27FC236}">
              <a16:creationId xmlns:a16="http://schemas.microsoft.com/office/drawing/2014/main" id="{26B3E859-9F06-40DA-B551-12D612C3E9A6}"/>
            </a:ext>
          </a:extLst>
        </xdr:cNvPr>
        <xdr:cNvCxnSpPr/>
      </xdr:nvCxnSpPr>
      <xdr:spPr>
        <a:xfrm>
          <a:off x="14611350" y="1279797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96719</xdr:rowOff>
    </xdr:from>
    <xdr:ext cx="405111" cy="259045"/>
    <xdr:sp macro="" textlink="">
      <xdr:nvSpPr>
        <xdr:cNvPr id="600" name="【児童館】&#10;有形固定資産減価償却率平均値テキスト">
          <a:extLst>
            <a:ext uri="{FF2B5EF4-FFF2-40B4-BE49-F238E27FC236}">
              <a16:creationId xmlns:a16="http://schemas.microsoft.com/office/drawing/2014/main" id="{8076B28F-C8C0-4F67-AD0E-7E076E6DBE1F}"/>
            </a:ext>
          </a:extLst>
        </xdr:cNvPr>
        <xdr:cNvSpPr txBox="1"/>
      </xdr:nvSpPr>
      <xdr:spPr>
        <a:xfrm>
          <a:off x="14738350" y="133110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73842</xdr:rowOff>
    </xdr:from>
    <xdr:to>
      <xdr:col>85</xdr:col>
      <xdr:colOff>177800</xdr:colOff>
      <xdr:row>82</xdr:row>
      <xdr:rowOff>3992</xdr:rowOff>
    </xdr:to>
    <xdr:sp macro="" textlink="">
      <xdr:nvSpPr>
        <xdr:cNvPr id="601" name="フローチャート: 判断 600">
          <a:extLst>
            <a:ext uri="{FF2B5EF4-FFF2-40B4-BE49-F238E27FC236}">
              <a16:creationId xmlns:a16="http://schemas.microsoft.com/office/drawing/2014/main" id="{6BD72063-C6BD-41D3-8846-BACF2DBE6A3C}"/>
            </a:ext>
          </a:extLst>
        </xdr:cNvPr>
        <xdr:cNvSpPr/>
      </xdr:nvSpPr>
      <xdr:spPr>
        <a:xfrm>
          <a:off x="14649450" y="13453292"/>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78739</xdr:rowOff>
    </xdr:from>
    <xdr:to>
      <xdr:col>81</xdr:col>
      <xdr:colOff>101600</xdr:colOff>
      <xdr:row>82</xdr:row>
      <xdr:rowOff>8889</xdr:rowOff>
    </xdr:to>
    <xdr:sp macro="" textlink="">
      <xdr:nvSpPr>
        <xdr:cNvPr id="602" name="フローチャート: 判断 601">
          <a:extLst>
            <a:ext uri="{FF2B5EF4-FFF2-40B4-BE49-F238E27FC236}">
              <a16:creationId xmlns:a16="http://schemas.microsoft.com/office/drawing/2014/main" id="{4D65FCE9-E78B-4CD7-9FDE-AC1AE1AD0B3F}"/>
            </a:ext>
          </a:extLst>
        </xdr:cNvPr>
        <xdr:cNvSpPr/>
      </xdr:nvSpPr>
      <xdr:spPr>
        <a:xfrm>
          <a:off x="13887450" y="1345818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91802</xdr:rowOff>
    </xdr:from>
    <xdr:to>
      <xdr:col>76</xdr:col>
      <xdr:colOff>165100</xdr:colOff>
      <xdr:row>82</xdr:row>
      <xdr:rowOff>21952</xdr:rowOff>
    </xdr:to>
    <xdr:sp macro="" textlink="">
      <xdr:nvSpPr>
        <xdr:cNvPr id="603" name="フローチャート: 判断 602">
          <a:extLst>
            <a:ext uri="{FF2B5EF4-FFF2-40B4-BE49-F238E27FC236}">
              <a16:creationId xmlns:a16="http://schemas.microsoft.com/office/drawing/2014/main" id="{6E544141-43B6-44B4-A64F-BFCEB67157E8}"/>
            </a:ext>
          </a:extLst>
        </xdr:cNvPr>
        <xdr:cNvSpPr/>
      </xdr:nvSpPr>
      <xdr:spPr>
        <a:xfrm>
          <a:off x="13093700" y="1347125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72208</xdr:rowOff>
    </xdr:from>
    <xdr:to>
      <xdr:col>72</xdr:col>
      <xdr:colOff>38100</xdr:colOff>
      <xdr:row>83</xdr:row>
      <xdr:rowOff>2358</xdr:rowOff>
    </xdr:to>
    <xdr:sp macro="" textlink="">
      <xdr:nvSpPr>
        <xdr:cNvPr id="604" name="フローチャート: 判断 603">
          <a:extLst>
            <a:ext uri="{FF2B5EF4-FFF2-40B4-BE49-F238E27FC236}">
              <a16:creationId xmlns:a16="http://schemas.microsoft.com/office/drawing/2014/main" id="{D719029D-E4B3-497B-9507-0A2F7BADE6CF}"/>
            </a:ext>
          </a:extLst>
        </xdr:cNvPr>
        <xdr:cNvSpPr/>
      </xdr:nvSpPr>
      <xdr:spPr>
        <a:xfrm>
          <a:off x="12299950" y="1361675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5" name="テキスト ボックス 604">
          <a:extLst>
            <a:ext uri="{FF2B5EF4-FFF2-40B4-BE49-F238E27FC236}">
              <a16:creationId xmlns:a16="http://schemas.microsoft.com/office/drawing/2014/main" id="{B66386B7-FCF3-421C-951D-76D29AE82229}"/>
            </a:ext>
          </a:extLst>
        </xdr:cNvPr>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6" name="テキスト ボックス 605">
          <a:extLst>
            <a:ext uri="{FF2B5EF4-FFF2-40B4-BE49-F238E27FC236}">
              <a16:creationId xmlns:a16="http://schemas.microsoft.com/office/drawing/2014/main" id="{AB86968A-A5C8-4DB9-A5BD-75BBB80F92E9}"/>
            </a:ext>
          </a:extLst>
        </xdr:cNvPr>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7" name="テキスト ボックス 606">
          <a:extLst>
            <a:ext uri="{FF2B5EF4-FFF2-40B4-BE49-F238E27FC236}">
              <a16:creationId xmlns:a16="http://schemas.microsoft.com/office/drawing/2014/main" id="{40CE37C3-BB5C-4BC6-A8FB-1B4A34363FAC}"/>
            </a:ext>
          </a:extLst>
        </xdr:cNvPr>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8" name="テキスト ボックス 607">
          <a:extLst>
            <a:ext uri="{FF2B5EF4-FFF2-40B4-BE49-F238E27FC236}">
              <a16:creationId xmlns:a16="http://schemas.microsoft.com/office/drawing/2014/main" id="{EAD825FD-79EA-4C99-85A9-CE2E7B2379E5}"/>
            </a:ext>
          </a:extLst>
        </xdr:cNvPr>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9" name="テキスト ボックス 608">
          <a:extLst>
            <a:ext uri="{FF2B5EF4-FFF2-40B4-BE49-F238E27FC236}">
              <a16:creationId xmlns:a16="http://schemas.microsoft.com/office/drawing/2014/main" id="{03745EAC-18A1-496D-9CD3-0D5B262B2223}"/>
            </a:ext>
          </a:extLst>
        </xdr:cNvPr>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46082</xdr:rowOff>
    </xdr:from>
    <xdr:to>
      <xdr:col>85</xdr:col>
      <xdr:colOff>177800</xdr:colOff>
      <xdr:row>82</xdr:row>
      <xdr:rowOff>147682</xdr:rowOff>
    </xdr:to>
    <xdr:sp macro="" textlink="">
      <xdr:nvSpPr>
        <xdr:cNvPr id="610" name="楕円 609">
          <a:extLst>
            <a:ext uri="{FF2B5EF4-FFF2-40B4-BE49-F238E27FC236}">
              <a16:creationId xmlns:a16="http://schemas.microsoft.com/office/drawing/2014/main" id="{96FAC6A7-B12B-4DB0-80F2-EF3C43B7C903}"/>
            </a:ext>
          </a:extLst>
        </xdr:cNvPr>
        <xdr:cNvSpPr/>
      </xdr:nvSpPr>
      <xdr:spPr>
        <a:xfrm>
          <a:off x="14649450" y="13590632"/>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24509</xdr:rowOff>
    </xdr:from>
    <xdr:ext cx="405111" cy="259045"/>
    <xdr:sp macro="" textlink="">
      <xdr:nvSpPr>
        <xdr:cNvPr id="611" name="【児童館】&#10;有形固定資産減価償却率該当値テキスト">
          <a:extLst>
            <a:ext uri="{FF2B5EF4-FFF2-40B4-BE49-F238E27FC236}">
              <a16:creationId xmlns:a16="http://schemas.microsoft.com/office/drawing/2014/main" id="{10154367-16F0-4085-AB35-71F31A95487F}"/>
            </a:ext>
          </a:extLst>
        </xdr:cNvPr>
        <xdr:cNvSpPr txBox="1"/>
      </xdr:nvSpPr>
      <xdr:spPr>
        <a:xfrm>
          <a:off x="14738350" y="13569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49349</xdr:rowOff>
    </xdr:from>
    <xdr:to>
      <xdr:col>81</xdr:col>
      <xdr:colOff>101600</xdr:colOff>
      <xdr:row>82</xdr:row>
      <xdr:rowOff>150949</xdr:rowOff>
    </xdr:to>
    <xdr:sp macro="" textlink="">
      <xdr:nvSpPr>
        <xdr:cNvPr id="612" name="楕円 611">
          <a:extLst>
            <a:ext uri="{FF2B5EF4-FFF2-40B4-BE49-F238E27FC236}">
              <a16:creationId xmlns:a16="http://schemas.microsoft.com/office/drawing/2014/main" id="{7810A653-8709-43C2-98F0-4218D8FE23DB}"/>
            </a:ext>
          </a:extLst>
        </xdr:cNvPr>
        <xdr:cNvSpPr/>
      </xdr:nvSpPr>
      <xdr:spPr>
        <a:xfrm>
          <a:off x="13887450" y="13593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96882</xdr:rowOff>
    </xdr:from>
    <xdr:to>
      <xdr:col>85</xdr:col>
      <xdr:colOff>127000</xdr:colOff>
      <xdr:row>82</xdr:row>
      <xdr:rowOff>100149</xdr:rowOff>
    </xdr:to>
    <xdr:cxnSp macro="">
      <xdr:nvCxnSpPr>
        <xdr:cNvPr id="613" name="直線コネクタ 612">
          <a:extLst>
            <a:ext uri="{FF2B5EF4-FFF2-40B4-BE49-F238E27FC236}">
              <a16:creationId xmlns:a16="http://schemas.microsoft.com/office/drawing/2014/main" id="{F23D717B-BFA7-40DA-B42D-4D9DF19B862C}"/>
            </a:ext>
          </a:extLst>
        </xdr:cNvPr>
        <xdr:cNvCxnSpPr/>
      </xdr:nvCxnSpPr>
      <xdr:spPr>
        <a:xfrm flipV="1">
          <a:off x="13938250" y="13641432"/>
          <a:ext cx="762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91802</xdr:rowOff>
    </xdr:from>
    <xdr:to>
      <xdr:col>76</xdr:col>
      <xdr:colOff>165100</xdr:colOff>
      <xdr:row>83</xdr:row>
      <xdr:rowOff>21952</xdr:rowOff>
    </xdr:to>
    <xdr:sp macro="" textlink="">
      <xdr:nvSpPr>
        <xdr:cNvPr id="614" name="楕円 613">
          <a:extLst>
            <a:ext uri="{FF2B5EF4-FFF2-40B4-BE49-F238E27FC236}">
              <a16:creationId xmlns:a16="http://schemas.microsoft.com/office/drawing/2014/main" id="{A664BA54-EF49-4975-A858-79F43AE68BBA}"/>
            </a:ext>
          </a:extLst>
        </xdr:cNvPr>
        <xdr:cNvSpPr/>
      </xdr:nvSpPr>
      <xdr:spPr>
        <a:xfrm>
          <a:off x="13093700" y="1363635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100149</xdr:rowOff>
    </xdr:from>
    <xdr:to>
      <xdr:col>81</xdr:col>
      <xdr:colOff>50800</xdr:colOff>
      <xdr:row>82</xdr:row>
      <xdr:rowOff>142602</xdr:rowOff>
    </xdr:to>
    <xdr:cxnSp macro="">
      <xdr:nvCxnSpPr>
        <xdr:cNvPr id="615" name="直線コネクタ 614">
          <a:extLst>
            <a:ext uri="{FF2B5EF4-FFF2-40B4-BE49-F238E27FC236}">
              <a16:creationId xmlns:a16="http://schemas.microsoft.com/office/drawing/2014/main" id="{8679E470-3E3B-4ABB-AD34-6C765E0DAE7A}"/>
            </a:ext>
          </a:extLst>
        </xdr:cNvPr>
        <xdr:cNvCxnSpPr/>
      </xdr:nvCxnSpPr>
      <xdr:spPr>
        <a:xfrm flipV="1">
          <a:off x="13144500" y="13644699"/>
          <a:ext cx="793750" cy="4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88537</xdr:rowOff>
    </xdr:from>
    <xdr:to>
      <xdr:col>72</xdr:col>
      <xdr:colOff>38100</xdr:colOff>
      <xdr:row>84</xdr:row>
      <xdr:rowOff>18687</xdr:rowOff>
    </xdr:to>
    <xdr:sp macro="" textlink="">
      <xdr:nvSpPr>
        <xdr:cNvPr id="616" name="楕円 615">
          <a:extLst>
            <a:ext uri="{FF2B5EF4-FFF2-40B4-BE49-F238E27FC236}">
              <a16:creationId xmlns:a16="http://schemas.microsoft.com/office/drawing/2014/main" id="{A73CA462-02E4-4A09-BFB8-13EB1E259F4A}"/>
            </a:ext>
          </a:extLst>
        </xdr:cNvPr>
        <xdr:cNvSpPr/>
      </xdr:nvSpPr>
      <xdr:spPr>
        <a:xfrm>
          <a:off x="12299950" y="1379818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142602</xdr:rowOff>
    </xdr:from>
    <xdr:to>
      <xdr:col>76</xdr:col>
      <xdr:colOff>114300</xdr:colOff>
      <xdr:row>83</xdr:row>
      <xdr:rowOff>139337</xdr:rowOff>
    </xdr:to>
    <xdr:cxnSp macro="">
      <xdr:nvCxnSpPr>
        <xdr:cNvPr id="617" name="直線コネクタ 616">
          <a:extLst>
            <a:ext uri="{FF2B5EF4-FFF2-40B4-BE49-F238E27FC236}">
              <a16:creationId xmlns:a16="http://schemas.microsoft.com/office/drawing/2014/main" id="{D8362826-DBA5-4324-8E0E-BB3536141285}"/>
            </a:ext>
          </a:extLst>
        </xdr:cNvPr>
        <xdr:cNvCxnSpPr/>
      </xdr:nvCxnSpPr>
      <xdr:spPr>
        <a:xfrm flipV="1">
          <a:off x="12344400" y="13687152"/>
          <a:ext cx="800100" cy="161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25416</xdr:rowOff>
    </xdr:from>
    <xdr:ext cx="405111" cy="259045"/>
    <xdr:sp macro="" textlink="">
      <xdr:nvSpPr>
        <xdr:cNvPr id="618" name="n_1aveValue【児童館】&#10;有形固定資産減価償却率">
          <a:extLst>
            <a:ext uri="{FF2B5EF4-FFF2-40B4-BE49-F238E27FC236}">
              <a16:creationId xmlns:a16="http://schemas.microsoft.com/office/drawing/2014/main" id="{E2E95575-92FF-4924-AD92-F13EA45E9740}"/>
            </a:ext>
          </a:extLst>
        </xdr:cNvPr>
        <xdr:cNvSpPr txBox="1"/>
      </xdr:nvSpPr>
      <xdr:spPr>
        <a:xfrm>
          <a:off x="13742044" y="13239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38479</xdr:rowOff>
    </xdr:from>
    <xdr:ext cx="405111" cy="259045"/>
    <xdr:sp macro="" textlink="">
      <xdr:nvSpPr>
        <xdr:cNvPr id="619" name="n_2aveValue【児童館】&#10;有形固定資産減価償却率">
          <a:extLst>
            <a:ext uri="{FF2B5EF4-FFF2-40B4-BE49-F238E27FC236}">
              <a16:creationId xmlns:a16="http://schemas.microsoft.com/office/drawing/2014/main" id="{C4A59E83-E4D9-48D1-96D3-9FDF1B69C683}"/>
            </a:ext>
          </a:extLst>
        </xdr:cNvPr>
        <xdr:cNvSpPr txBox="1"/>
      </xdr:nvSpPr>
      <xdr:spPr>
        <a:xfrm>
          <a:off x="12960994" y="13252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18885</xdr:rowOff>
    </xdr:from>
    <xdr:ext cx="405111" cy="259045"/>
    <xdr:sp macro="" textlink="">
      <xdr:nvSpPr>
        <xdr:cNvPr id="620" name="n_3aveValue【児童館】&#10;有形固定資産減価償却率">
          <a:extLst>
            <a:ext uri="{FF2B5EF4-FFF2-40B4-BE49-F238E27FC236}">
              <a16:creationId xmlns:a16="http://schemas.microsoft.com/office/drawing/2014/main" id="{5DE9C05F-0407-4125-94C5-1144A114401B}"/>
            </a:ext>
          </a:extLst>
        </xdr:cNvPr>
        <xdr:cNvSpPr txBox="1"/>
      </xdr:nvSpPr>
      <xdr:spPr>
        <a:xfrm>
          <a:off x="12167244" y="13398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142076</xdr:rowOff>
    </xdr:from>
    <xdr:ext cx="405111" cy="259045"/>
    <xdr:sp macro="" textlink="">
      <xdr:nvSpPr>
        <xdr:cNvPr id="621" name="n_1mainValue【児童館】&#10;有形固定資産減価償却率">
          <a:extLst>
            <a:ext uri="{FF2B5EF4-FFF2-40B4-BE49-F238E27FC236}">
              <a16:creationId xmlns:a16="http://schemas.microsoft.com/office/drawing/2014/main" id="{96CF86F8-3D6F-4CBF-AB68-A21C2899D088}"/>
            </a:ext>
          </a:extLst>
        </xdr:cNvPr>
        <xdr:cNvSpPr txBox="1"/>
      </xdr:nvSpPr>
      <xdr:spPr>
        <a:xfrm>
          <a:off x="13742044" y="13686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13079</xdr:rowOff>
    </xdr:from>
    <xdr:ext cx="405111" cy="259045"/>
    <xdr:sp macro="" textlink="">
      <xdr:nvSpPr>
        <xdr:cNvPr id="622" name="n_2mainValue【児童館】&#10;有形固定資産減価償却率">
          <a:extLst>
            <a:ext uri="{FF2B5EF4-FFF2-40B4-BE49-F238E27FC236}">
              <a16:creationId xmlns:a16="http://schemas.microsoft.com/office/drawing/2014/main" id="{71DEB2D4-21F6-4010-BE91-8AA8461DACB9}"/>
            </a:ext>
          </a:extLst>
        </xdr:cNvPr>
        <xdr:cNvSpPr txBox="1"/>
      </xdr:nvSpPr>
      <xdr:spPr>
        <a:xfrm>
          <a:off x="12960994" y="13722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9814</xdr:rowOff>
    </xdr:from>
    <xdr:ext cx="405111" cy="259045"/>
    <xdr:sp macro="" textlink="">
      <xdr:nvSpPr>
        <xdr:cNvPr id="623" name="n_3mainValue【児童館】&#10;有形固定資産減価償却率">
          <a:extLst>
            <a:ext uri="{FF2B5EF4-FFF2-40B4-BE49-F238E27FC236}">
              <a16:creationId xmlns:a16="http://schemas.microsoft.com/office/drawing/2014/main" id="{7679E504-DB8F-4EAE-8EE4-2CD9B7D66552}"/>
            </a:ext>
          </a:extLst>
        </xdr:cNvPr>
        <xdr:cNvSpPr txBox="1"/>
      </xdr:nvSpPr>
      <xdr:spPr>
        <a:xfrm>
          <a:off x="12167244" y="13884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4" name="正方形/長方形 623">
          <a:extLst>
            <a:ext uri="{FF2B5EF4-FFF2-40B4-BE49-F238E27FC236}">
              <a16:creationId xmlns:a16="http://schemas.microsoft.com/office/drawing/2014/main" id="{7CDF1D0C-6ED5-4031-AC0C-8E0A9C66CD3F}"/>
            </a:ext>
          </a:extLst>
        </xdr:cNvPr>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5" name="正方形/長方形 624">
          <a:extLst>
            <a:ext uri="{FF2B5EF4-FFF2-40B4-BE49-F238E27FC236}">
              <a16:creationId xmlns:a16="http://schemas.microsoft.com/office/drawing/2014/main" id="{A29730A0-BD82-4C16-AEBA-8821A072E5B1}"/>
            </a:ext>
          </a:extLst>
        </xdr:cNvPr>
        <xdr:cNvSpPr/>
      </xdr:nvSpPr>
      <xdr:spPr>
        <a:xfrm>
          <a:off x="16586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6" name="正方形/長方形 625">
          <a:extLst>
            <a:ext uri="{FF2B5EF4-FFF2-40B4-BE49-F238E27FC236}">
              <a16:creationId xmlns:a16="http://schemas.microsoft.com/office/drawing/2014/main" id="{A0CD8D4D-2667-4E8E-9D8B-89A4502E10A3}"/>
            </a:ext>
          </a:extLst>
        </xdr:cNvPr>
        <xdr:cNvSpPr/>
      </xdr:nvSpPr>
      <xdr:spPr>
        <a:xfrm>
          <a:off x="16586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7" name="正方形/長方形 626">
          <a:extLst>
            <a:ext uri="{FF2B5EF4-FFF2-40B4-BE49-F238E27FC236}">
              <a16:creationId xmlns:a16="http://schemas.microsoft.com/office/drawing/2014/main" id="{A58D8231-240D-4CA9-813D-B9CE4E33E87A}"/>
            </a:ext>
          </a:extLst>
        </xdr:cNvPr>
        <xdr:cNvSpPr/>
      </xdr:nvSpPr>
      <xdr:spPr>
        <a:xfrm>
          <a:off x="174879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8" name="正方形/長方形 627">
          <a:extLst>
            <a:ext uri="{FF2B5EF4-FFF2-40B4-BE49-F238E27FC236}">
              <a16:creationId xmlns:a16="http://schemas.microsoft.com/office/drawing/2014/main" id="{04FB903D-5EA1-44FB-BA0D-EF19F4E3BBDB}"/>
            </a:ext>
          </a:extLst>
        </xdr:cNvPr>
        <xdr:cNvSpPr/>
      </xdr:nvSpPr>
      <xdr:spPr>
        <a:xfrm>
          <a:off x="174879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9" name="正方形/長方形 628">
          <a:extLst>
            <a:ext uri="{FF2B5EF4-FFF2-40B4-BE49-F238E27FC236}">
              <a16:creationId xmlns:a16="http://schemas.microsoft.com/office/drawing/2014/main" id="{450CCF5A-3C9A-4FD1-B5C9-973D21769223}"/>
            </a:ext>
          </a:extLst>
        </xdr:cNvPr>
        <xdr:cNvSpPr/>
      </xdr:nvSpPr>
      <xdr:spPr>
        <a:xfrm>
          <a:off x="18516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0" name="正方形/長方形 629">
          <a:extLst>
            <a:ext uri="{FF2B5EF4-FFF2-40B4-BE49-F238E27FC236}">
              <a16:creationId xmlns:a16="http://schemas.microsoft.com/office/drawing/2014/main" id="{C996FB70-4704-4EE7-9EF4-EC99D3DBAA6A}"/>
            </a:ext>
          </a:extLst>
        </xdr:cNvPr>
        <xdr:cNvSpPr/>
      </xdr:nvSpPr>
      <xdr:spPr>
        <a:xfrm>
          <a:off x="18516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1" name="正方形/長方形 630">
          <a:extLst>
            <a:ext uri="{FF2B5EF4-FFF2-40B4-BE49-F238E27FC236}">
              <a16:creationId xmlns:a16="http://schemas.microsoft.com/office/drawing/2014/main" id="{2BF50148-8664-4F53-B543-0B4F0B2699FB}"/>
            </a:ext>
          </a:extLst>
        </xdr:cNvPr>
        <xdr:cNvSpPr/>
      </xdr:nvSpPr>
      <xdr:spPr>
        <a:xfrm>
          <a:off x="164592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2" name="テキスト ボックス 631">
          <a:extLst>
            <a:ext uri="{FF2B5EF4-FFF2-40B4-BE49-F238E27FC236}">
              <a16:creationId xmlns:a16="http://schemas.microsoft.com/office/drawing/2014/main" id="{EDAFA052-CBBB-419A-A6A7-D8910A636B52}"/>
            </a:ext>
          </a:extLst>
        </xdr:cNvPr>
        <xdr:cNvSpPr txBox="1"/>
      </xdr:nvSpPr>
      <xdr:spPr>
        <a:xfrm>
          <a:off x="1644015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3" name="直線コネクタ 632">
          <a:extLst>
            <a:ext uri="{FF2B5EF4-FFF2-40B4-BE49-F238E27FC236}">
              <a16:creationId xmlns:a16="http://schemas.microsoft.com/office/drawing/2014/main" id="{1DE9B4F9-779C-4A32-B72D-E86C3934CECE}"/>
            </a:ext>
          </a:extLst>
        </xdr:cNvPr>
        <xdr:cNvCxnSpPr/>
      </xdr:nvCxnSpPr>
      <xdr:spPr>
        <a:xfrm>
          <a:off x="164592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34" name="直線コネクタ 633">
          <a:extLst>
            <a:ext uri="{FF2B5EF4-FFF2-40B4-BE49-F238E27FC236}">
              <a16:creationId xmlns:a16="http://schemas.microsoft.com/office/drawing/2014/main" id="{5806977D-78BB-4DF7-87CC-0B71F1D4BFF3}"/>
            </a:ext>
          </a:extLst>
        </xdr:cNvPr>
        <xdr:cNvCxnSpPr/>
      </xdr:nvCxnSpPr>
      <xdr:spPr>
        <a:xfrm>
          <a:off x="16459200" y="14243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35" name="テキスト ボックス 634">
          <a:extLst>
            <a:ext uri="{FF2B5EF4-FFF2-40B4-BE49-F238E27FC236}">
              <a16:creationId xmlns:a16="http://schemas.microsoft.com/office/drawing/2014/main" id="{A32D36B9-9A81-4C0B-83D9-0447E2E3AC34}"/>
            </a:ext>
          </a:extLst>
        </xdr:cNvPr>
        <xdr:cNvSpPr txBox="1"/>
      </xdr:nvSpPr>
      <xdr:spPr>
        <a:xfrm>
          <a:off x="16049171" y="1410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36" name="直線コネクタ 635">
          <a:extLst>
            <a:ext uri="{FF2B5EF4-FFF2-40B4-BE49-F238E27FC236}">
              <a16:creationId xmlns:a16="http://schemas.microsoft.com/office/drawing/2014/main" id="{D5711B85-8573-445D-AA31-ABD9978A82A0}"/>
            </a:ext>
          </a:extLst>
        </xdr:cNvPr>
        <xdr:cNvCxnSpPr/>
      </xdr:nvCxnSpPr>
      <xdr:spPr>
        <a:xfrm>
          <a:off x="16459200" y="13804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37" name="テキスト ボックス 636">
          <a:extLst>
            <a:ext uri="{FF2B5EF4-FFF2-40B4-BE49-F238E27FC236}">
              <a16:creationId xmlns:a16="http://schemas.microsoft.com/office/drawing/2014/main" id="{BEDA74E7-1D8F-43D2-8125-E9386F7DF832}"/>
            </a:ext>
          </a:extLst>
        </xdr:cNvPr>
        <xdr:cNvSpPr txBox="1"/>
      </xdr:nvSpPr>
      <xdr:spPr>
        <a:xfrm>
          <a:off x="1604917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38" name="直線コネクタ 637">
          <a:extLst>
            <a:ext uri="{FF2B5EF4-FFF2-40B4-BE49-F238E27FC236}">
              <a16:creationId xmlns:a16="http://schemas.microsoft.com/office/drawing/2014/main" id="{8C686347-B396-492F-926F-4DCC527D9755}"/>
            </a:ext>
          </a:extLst>
        </xdr:cNvPr>
        <xdr:cNvCxnSpPr/>
      </xdr:nvCxnSpPr>
      <xdr:spPr>
        <a:xfrm>
          <a:off x="16459200" y="13366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39" name="テキスト ボックス 638">
          <a:extLst>
            <a:ext uri="{FF2B5EF4-FFF2-40B4-BE49-F238E27FC236}">
              <a16:creationId xmlns:a16="http://schemas.microsoft.com/office/drawing/2014/main" id="{1D2C62B9-E6E7-4FBC-9D6A-6C1ED514696F}"/>
            </a:ext>
          </a:extLst>
        </xdr:cNvPr>
        <xdr:cNvSpPr txBox="1"/>
      </xdr:nvSpPr>
      <xdr:spPr>
        <a:xfrm>
          <a:off x="16049171" y="1322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40" name="直線コネクタ 639">
          <a:extLst>
            <a:ext uri="{FF2B5EF4-FFF2-40B4-BE49-F238E27FC236}">
              <a16:creationId xmlns:a16="http://schemas.microsoft.com/office/drawing/2014/main" id="{B83E6229-E513-43BC-BAD7-EA4703F9C79E}"/>
            </a:ext>
          </a:extLst>
        </xdr:cNvPr>
        <xdr:cNvCxnSpPr/>
      </xdr:nvCxnSpPr>
      <xdr:spPr>
        <a:xfrm>
          <a:off x="16459200" y="12922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41" name="テキスト ボックス 640">
          <a:extLst>
            <a:ext uri="{FF2B5EF4-FFF2-40B4-BE49-F238E27FC236}">
              <a16:creationId xmlns:a16="http://schemas.microsoft.com/office/drawing/2014/main" id="{CE7CDBFC-9169-4CD7-B9C2-05360C0642B1}"/>
            </a:ext>
          </a:extLst>
        </xdr:cNvPr>
        <xdr:cNvSpPr txBox="1"/>
      </xdr:nvSpPr>
      <xdr:spPr>
        <a:xfrm>
          <a:off x="16049171" y="12786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2" name="直線コネクタ 641">
          <a:extLst>
            <a:ext uri="{FF2B5EF4-FFF2-40B4-BE49-F238E27FC236}">
              <a16:creationId xmlns:a16="http://schemas.microsoft.com/office/drawing/2014/main" id="{F1867710-02DF-45A0-AEDA-345E20D77A75}"/>
            </a:ext>
          </a:extLst>
        </xdr:cNvPr>
        <xdr:cNvCxnSpPr/>
      </xdr:nvCxnSpPr>
      <xdr:spPr>
        <a:xfrm>
          <a:off x="164592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3" name="テキスト ボックス 642">
          <a:extLst>
            <a:ext uri="{FF2B5EF4-FFF2-40B4-BE49-F238E27FC236}">
              <a16:creationId xmlns:a16="http://schemas.microsoft.com/office/drawing/2014/main" id="{E1459C3D-829D-40AE-B2CB-827534CB9595}"/>
            </a:ext>
          </a:extLst>
        </xdr:cNvPr>
        <xdr:cNvSpPr txBox="1"/>
      </xdr:nvSpPr>
      <xdr:spPr>
        <a:xfrm>
          <a:off x="160491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44" name="【児童館】&#10;一人当たり面積グラフ枠">
          <a:extLst>
            <a:ext uri="{FF2B5EF4-FFF2-40B4-BE49-F238E27FC236}">
              <a16:creationId xmlns:a16="http://schemas.microsoft.com/office/drawing/2014/main" id="{A5411CC9-8786-4D95-A34E-DC23488ADE6A}"/>
            </a:ext>
          </a:extLst>
        </xdr:cNvPr>
        <xdr:cNvSpPr/>
      </xdr:nvSpPr>
      <xdr:spPr>
        <a:xfrm>
          <a:off x="164592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163830</xdr:rowOff>
    </xdr:from>
    <xdr:to>
      <xdr:col>116</xdr:col>
      <xdr:colOff>62864</xdr:colOff>
      <xdr:row>85</xdr:row>
      <xdr:rowOff>118111</xdr:rowOff>
    </xdr:to>
    <xdr:cxnSp macro="">
      <xdr:nvCxnSpPr>
        <xdr:cNvPr id="645" name="直線コネクタ 644">
          <a:extLst>
            <a:ext uri="{FF2B5EF4-FFF2-40B4-BE49-F238E27FC236}">
              <a16:creationId xmlns:a16="http://schemas.microsoft.com/office/drawing/2014/main" id="{78E61747-ECD5-4984-B3D4-BFCC02A4F27E}"/>
            </a:ext>
          </a:extLst>
        </xdr:cNvPr>
        <xdr:cNvCxnSpPr/>
      </xdr:nvCxnSpPr>
      <xdr:spPr>
        <a:xfrm flipV="1">
          <a:off x="19951064" y="12882880"/>
          <a:ext cx="0" cy="1275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121938</xdr:rowOff>
    </xdr:from>
    <xdr:ext cx="469744" cy="259045"/>
    <xdr:sp macro="" textlink="">
      <xdr:nvSpPr>
        <xdr:cNvPr id="646" name="【児童館】&#10;一人当たり面積最小値テキスト">
          <a:extLst>
            <a:ext uri="{FF2B5EF4-FFF2-40B4-BE49-F238E27FC236}">
              <a16:creationId xmlns:a16="http://schemas.microsoft.com/office/drawing/2014/main" id="{34339AD9-F2E2-4780-AFB7-5894B898849D}"/>
            </a:ext>
          </a:extLst>
        </xdr:cNvPr>
        <xdr:cNvSpPr txBox="1"/>
      </xdr:nvSpPr>
      <xdr:spPr>
        <a:xfrm>
          <a:off x="19989800" y="14161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118111</xdr:rowOff>
    </xdr:from>
    <xdr:to>
      <xdr:col>116</xdr:col>
      <xdr:colOff>152400</xdr:colOff>
      <xdr:row>85</xdr:row>
      <xdr:rowOff>118111</xdr:rowOff>
    </xdr:to>
    <xdr:cxnSp macro="">
      <xdr:nvCxnSpPr>
        <xdr:cNvPr id="647" name="直線コネクタ 646">
          <a:extLst>
            <a:ext uri="{FF2B5EF4-FFF2-40B4-BE49-F238E27FC236}">
              <a16:creationId xmlns:a16="http://schemas.microsoft.com/office/drawing/2014/main" id="{EE66888D-73BA-43B4-ADC1-E821C6E1E3E6}"/>
            </a:ext>
          </a:extLst>
        </xdr:cNvPr>
        <xdr:cNvCxnSpPr/>
      </xdr:nvCxnSpPr>
      <xdr:spPr>
        <a:xfrm>
          <a:off x="19881850" y="1415796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110507</xdr:rowOff>
    </xdr:from>
    <xdr:ext cx="469744" cy="259045"/>
    <xdr:sp macro="" textlink="">
      <xdr:nvSpPr>
        <xdr:cNvPr id="648" name="【児童館】&#10;一人当たり面積最大値テキスト">
          <a:extLst>
            <a:ext uri="{FF2B5EF4-FFF2-40B4-BE49-F238E27FC236}">
              <a16:creationId xmlns:a16="http://schemas.microsoft.com/office/drawing/2014/main" id="{D63AE80F-829D-4F97-8026-367520710B02}"/>
            </a:ext>
          </a:extLst>
        </xdr:cNvPr>
        <xdr:cNvSpPr txBox="1"/>
      </xdr:nvSpPr>
      <xdr:spPr>
        <a:xfrm>
          <a:off x="19989800" y="12664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163830</xdr:rowOff>
    </xdr:from>
    <xdr:to>
      <xdr:col>116</xdr:col>
      <xdr:colOff>152400</xdr:colOff>
      <xdr:row>77</xdr:row>
      <xdr:rowOff>163830</xdr:rowOff>
    </xdr:to>
    <xdr:cxnSp macro="">
      <xdr:nvCxnSpPr>
        <xdr:cNvPr id="649" name="直線コネクタ 648">
          <a:extLst>
            <a:ext uri="{FF2B5EF4-FFF2-40B4-BE49-F238E27FC236}">
              <a16:creationId xmlns:a16="http://schemas.microsoft.com/office/drawing/2014/main" id="{015A8B4C-7EEF-4BE1-AA4F-C3A11222575E}"/>
            </a:ext>
          </a:extLst>
        </xdr:cNvPr>
        <xdr:cNvCxnSpPr/>
      </xdr:nvCxnSpPr>
      <xdr:spPr>
        <a:xfrm>
          <a:off x="19881850" y="128828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124477</xdr:rowOff>
    </xdr:from>
    <xdr:ext cx="469744" cy="259045"/>
    <xdr:sp macro="" textlink="">
      <xdr:nvSpPr>
        <xdr:cNvPr id="650" name="【児童館】&#10;一人当たり面積平均値テキスト">
          <a:extLst>
            <a:ext uri="{FF2B5EF4-FFF2-40B4-BE49-F238E27FC236}">
              <a16:creationId xmlns:a16="http://schemas.microsoft.com/office/drawing/2014/main" id="{3B962B10-8550-46D7-893C-660628012401}"/>
            </a:ext>
          </a:extLst>
        </xdr:cNvPr>
        <xdr:cNvSpPr txBox="1"/>
      </xdr:nvSpPr>
      <xdr:spPr>
        <a:xfrm>
          <a:off x="19989800" y="13503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651" name="フローチャート: 判断 650">
          <a:extLst>
            <a:ext uri="{FF2B5EF4-FFF2-40B4-BE49-F238E27FC236}">
              <a16:creationId xmlns:a16="http://schemas.microsoft.com/office/drawing/2014/main" id="{515DE2B3-F471-4C04-BE1C-4D6E80649B0F}"/>
            </a:ext>
          </a:extLst>
        </xdr:cNvPr>
        <xdr:cNvSpPr/>
      </xdr:nvSpPr>
      <xdr:spPr>
        <a:xfrm>
          <a:off x="19900900" y="136461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78739</xdr:rowOff>
    </xdr:from>
    <xdr:to>
      <xdr:col>112</xdr:col>
      <xdr:colOff>38100</xdr:colOff>
      <xdr:row>83</xdr:row>
      <xdr:rowOff>8889</xdr:rowOff>
    </xdr:to>
    <xdr:sp macro="" textlink="">
      <xdr:nvSpPr>
        <xdr:cNvPr id="652" name="フローチャート: 判断 651">
          <a:extLst>
            <a:ext uri="{FF2B5EF4-FFF2-40B4-BE49-F238E27FC236}">
              <a16:creationId xmlns:a16="http://schemas.microsoft.com/office/drawing/2014/main" id="{54C0E948-E5F1-4C16-BE5E-8FB050036D91}"/>
            </a:ext>
          </a:extLst>
        </xdr:cNvPr>
        <xdr:cNvSpPr/>
      </xdr:nvSpPr>
      <xdr:spPr>
        <a:xfrm>
          <a:off x="19157950" y="1362328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101600</xdr:rowOff>
    </xdr:from>
    <xdr:to>
      <xdr:col>107</xdr:col>
      <xdr:colOff>101600</xdr:colOff>
      <xdr:row>83</xdr:row>
      <xdr:rowOff>31750</xdr:rowOff>
    </xdr:to>
    <xdr:sp macro="" textlink="">
      <xdr:nvSpPr>
        <xdr:cNvPr id="653" name="フローチャート: 判断 652">
          <a:extLst>
            <a:ext uri="{FF2B5EF4-FFF2-40B4-BE49-F238E27FC236}">
              <a16:creationId xmlns:a16="http://schemas.microsoft.com/office/drawing/2014/main" id="{15C536BD-C8E3-4D99-A8BB-9C5AC64273DA}"/>
            </a:ext>
          </a:extLst>
        </xdr:cNvPr>
        <xdr:cNvSpPr/>
      </xdr:nvSpPr>
      <xdr:spPr>
        <a:xfrm>
          <a:off x="18345150" y="136461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124461</xdr:rowOff>
    </xdr:from>
    <xdr:to>
      <xdr:col>102</xdr:col>
      <xdr:colOff>165100</xdr:colOff>
      <xdr:row>83</xdr:row>
      <xdr:rowOff>54611</xdr:rowOff>
    </xdr:to>
    <xdr:sp macro="" textlink="">
      <xdr:nvSpPr>
        <xdr:cNvPr id="654" name="フローチャート: 判断 653">
          <a:extLst>
            <a:ext uri="{FF2B5EF4-FFF2-40B4-BE49-F238E27FC236}">
              <a16:creationId xmlns:a16="http://schemas.microsoft.com/office/drawing/2014/main" id="{DFF015B4-41A7-4D45-A05C-173132383383}"/>
            </a:ext>
          </a:extLst>
        </xdr:cNvPr>
        <xdr:cNvSpPr/>
      </xdr:nvSpPr>
      <xdr:spPr>
        <a:xfrm>
          <a:off x="17551400" y="1366901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55" name="テキスト ボックス 654">
          <a:extLst>
            <a:ext uri="{FF2B5EF4-FFF2-40B4-BE49-F238E27FC236}">
              <a16:creationId xmlns:a16="http://schemas.microsoft.com/office/drawing/2014/main" id="{B79C5DF4-BE78-48C3-A85D-6AEF506D905C}"/>
            </a:ext>
          </a:extLst>
        </xdr:cNvPr>
        <xdr:cNvSpPr txBox="1"/>
      </xdr:nvSpPr>
      <xdr:spPr>
        <a:xfrm>
          <a:off x="19780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56" name="テキスト ボックス 655">
          <a:extLst>
            <a:ext uri="{FF2B5EF4-FFF2-40B4-BE49-F238E27FC236}">
              <a16:creationId xmlns:a16="http://schemas.microsoft.com/office/drawing/2014/main" id="{A25A6830-3F16-4B6A-8E18-251E8215FB61}"/>
            </a:ext>
          </a:extLst>
        </xdr:cNvPr>
        <xdr:cNvSpPr txBox="1"/>
      </xdr:nvSpPr>
      <xdr:spPr>
        <a:xfrm>
          <a:off x="19030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CF9745F2-1FF6-4354-BBB1-256AA5B78DFF}"/>
            </a:ext>
          </a:extLst>
        </xdr:cNvPr>
        <xdr:cNvSpPr txBox="1"/>
      </xdr:nvSpPr>
      <xdr:spPr>
        <a:xfrm>
          <a:off x="18224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4A776571-A2F3-4B1E-87C0-6F912139699E}"/>
            </a:ext>
          </a:extLst>
        </xdr:cNvPr>
        <xdr:cNvSpPr txBox="1"/>
      </xdr:nvSpPr>
      <xdr:spPr>
        <a:xfrm>
          <a:off x="174307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FF705328-1554-4EEF-B7AB-B939068737F4}"/>
            </a:ext>
          </a:extLst>
        </xdr:cNvPr>
        <xdr:cNvSpPr txBox="1"/>
      </xdr:nvSpPr>
      <xdr:spPr>
        <a:xfrm>
          <a:off x="16630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67311</xdr:rowOff>
    </xdr:from>
    <xdr:to>
      <xdr:col>116</xdr:col>
      <xdr:colOff>114300</xdr:colOff>
      <xdr:row>83</xdr:row>
      <xdr:rowOff>168911</xdr:rowOff>
    </xdr:to>
    <xdr:sp macro="" textlink="">
      <xdr:nvSpPr>
        <xdr:cNvPr id="660" name="楕円 659">
          <a:extLst>
            <a:ext uri="{FF2B5EF4-FFF2-40B4-BE49-F238E27FC236}">
              <a16:creationId xmlns:a16="http://schemas.microsoft.com/office/drawing/2014/main" id="{01D74BEA-44F8-441F-970A-8EDE735DBC7C}"/>
            </a:ext>
          </a:extLst>
        </xdr:cNvPr>
        <xdr:cNvSpPr/>
      </xdr:nvSpPr>
      <xdr:spPr>
        <a:xfrm>
          <a:off x="19900900" y="1377696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45738</xdr:rowOff>
    </xdr:from>
    <xdr:ext cx="469744" cy="259045"/>
    <xdr:sp macro="" textlink="">
      <xdr:nvSpPr>
        <xdr:cNvPr id="661" name="【児童館】&#10;一人当たり面積該当値テキスト">
          <a:extLst>
            <a:ext uri="{FF2B5EF4-FFF2-40B4-BE49-F238E27FC236}">
              <a16:creationId xmlns:a16="http://schemas.microsoft.com/office/drawing/2014/main" id="{B43F4693-B5B7-4D0E-8ED5-66B1526809B4}"/>
            </a:ext>
          </a:extLst>
        </xdr:cNvPr>
        <xdr:cNvSpPr txBox="1"/>
      </xdr:nvSpPr>
      <xdr:spPr>
        <a:xfrm>
          <a:off x="19989800" y="13755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67311</xdr:rowOff>
    </xdr:from>
    <xdr:to>
      <xdr:col>112</xdr:col>
      <xdr:colOff>38100</xdr:colOff>
      <xdr:row>83</xdr:row>
      <xdr:rowOff>168911</xdr:rowOff>
    </xdr:to>
    <xdr:sp macro="" textlink="">
      <xdr:nvSpPr>
        <xdr:cNvPr id="662" name="楕円 661">
          <a:extLst>
            <a:ext uri="{FF2B5EF4-FFF2-40B4-BE49-F238E27FC236}">
              <a16:creationId xmlns:a16="http://schemas.microsoft.com/office/drawing/2014/main" id="{4432401E-30D5-4EE4-8356-39009BE99803}"/>
            </a:ext>
          </a:extLst>
        </xdr:cNvPr>
        <xdr:cNvSpPr/>
      </xdr:nvSpPr>
      <xdr:spPr>
        <a:xfrm>
          <a:off x="19157950" y="1377696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118111</xdr:rowOff>
    </xdr:from>
    <xdr:to>
      <xdr:col>116</xdr:col>
      <xdr:colOff>63500</xdr:colOff>
      <xdr:row>83</xdr:row>
      <xdr:rowOff>118111</xdr:rowOff>
    </xdr:to>
    <xdr:cxnSp macro="">
      <xdr:nvCxnSpPr>
        <xdr:cNvPr id="663" name="直線コネクタ 662">
          <a:extLst>
            <a:ext uri="{FF2B5EF4-FFF2-40B4-BE49-F238E27FC236}">
              <a16:creationId xmlns:a16="http://schemas.microsoft.com/office/drawing/2014/main" id="{71E7A15F-DDC5-403C-9409-17ADEC9523F5}"/>
            </a:ext>
          </a:extLst>
        </xdr:cNvPr>
        <xdr:cNvCxnSpPr/>
      </xdr:nvCxnSpPr>
      <xdr:spPr>
        <a:xfrm>
          <a:off x="19202400" y="13827761"/>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67311</xdr:rowOff>
    </xdr:from>
    <xdr:to>
      <xdr:col>107</xdr:col>
      <xdr:colOff>101600</xdr:colOff>
      <xdr:row>83</xdr:row>
      <xdr:rowOff>168911</xdr:rowOff>
    </xdr:to>
    <xdr:sp macro="" textlink="">
      <xdr:nvSpPr>
        <xdr:cNvPr id="664" name="楕円 663">
          <a:extLst>
            <a:ext uri="{FF2B5EF4-FFF2-40B4-BE49-F238E27FC236}">
              <a16:creationId xmlns:a16="http://schemas.microsoft.com/office/drawing/2014/main" id="{334207F4-8552-41DA-8CB0-2C6B64075B76}"/>
            </a:ext>
          </a:extLst>
        </xdr:cNvPr>
        <xdr:cNvSpPr/>
      </xdr:nvSpPr>
      <xdr:spPr>
        <a:xfrm>
          <a:off x="18345150" y="1377696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118111</xdr:rowOff>
    </xdr:from>
    <xdr:to>
      <xdr:col>111</xdr:col>
      <xdr:colOff>177800</xdr:colOff>
      <xdr:row>83</xdr:row>
      <xdr:rowOff>118111</xdr:rowOff>
    </xdr:to>
    <xdr:cxnSp macro="">
      <xdr:nvCxnSpPr>
        <xdr:cNvPr id="665" name="直線コネクタ 664">
          <a:extLst>
            <a:ext uri="{FF2B5EF4-FFF2-40B4-BE49-F238E27FC236}">
              <a16:creationId xmlns:a16="http://schemas.microsoft.com/office/drawing/2014/main" id="{16043116-DB0B-46FE-9214-C7CE271AE63D}"/>
            </a:ext>
          </a:extLst>
        </xdr:cNvPr>
        <xdr:cNvCxnSpPr/>
      </xdr:nvCxnSpPr>
      <xdr:spPr>
        <a:xfrm>
          <a:off x="18395950" y="13827761"/>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135889</xdr:rowOff>
    </xdr:from>
    <xdr:to>
      <xdr:col>102</xdr:col>
      <xdr:colOff>165100</xdr:colOff>
      <xdr:row>84</xdr:row>
      <xdr:rowOff>66039</xdr:rowOff>
    </xdr:to>
    <xdr:sp macro="" textlink="">
      <xdr:nvSpPr>
        <xdr:cNvPr id="666" name="楕円 665">
          <a:extLst>
            <a:ext uri="{FF2B5EF4-FFF2-40B4-BE49-F238E27FC236}">
              <a16:creationId xmlns:a16="http://schemas.microsoft.com/office/drawing/2014/main" id="{ACE0B06D-3F5A-44FD-936F-732FDA44B74E}"/>
            </a:ext>
          </a:extLst>
        </xdr:cNvPr>
        <xdr:cNvSpPr/>
      </xdr:nvSpPr>
      <xdr:spPr>
        <a:xfrm>
          <a:off x="17551400" y="1384553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118111</xdr:rowOff>
    </xdr:from>
    <xdr:to>
      <xdr:col>107</xdr:col>
      <xdr:colOff>50800</xdr:colOff>
      <xdr:row>84</xdr:row>
      <xdr:rowOff>15239</xdr:rowOff>
    </xdr:to>
    <xdr:cxnSp macro="">
      <xdr:nvCxnSpPr>
        <xdr:cNvPr id="667" name="直線コネクタ 666">
          <a:extLst>
            <a:ext uri="{FF2B5EF4-FFF2-40B4-BE49-F238E27FC236}">
              <a16:creationId xmlns:a16="http://schemas.microsoft.com/office/drawing/2014/main" id="{1B127FA9-F95E-4DB6-85C5-F0FEFE714FFD}"/>
            </a:ext>
          </a:extLst>
        </xdr:cNvPr>
        <xdr:cNvCxnSpPr/>
      </xdr:nvCxnSpPr>
      <xdr:spPr>
        <a:xfrm flipV="1">
          <a:off x="17602200" y="13827761"/>
          <a:ext cx="793750" cy="6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25416</xdr:rowOff>
    </xdr:from>
    <xdr:ext cx="469744" cy="259045"/>
    <xdr:sp macro="" textlink="">
      <xdr:nvSpPr>
        <xdr:cNvPr id="668" name="n_1aveValue【児童館】&#10;一人当たり面積">
          <a:extLst>
            <a:ext uri="{FF2B5EF4-FFF2-40B4-BE49-F238E27FC236}">
              <a16:creationId xmlns:a16="http://schemas.microsoft.com/office/drawing/2014/main" id="{2F7232CB-3AE3-4DAC-A098-9D71A2ED80D4}"/>
            </a:ext>
          </a:extLst>
        </xdr:cNvPr>
        <xdr:cNvSpPr txBox="1"/>
      </xdr:nvSpPr>
      <xdr:spPr>
        <a:xfrm>
          <a:off x="18980227" y="13404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48277</xdr:rowOff>
    </xdr:from>
    <xdr:ext cx="469744" cy="259045"/>
    <xdr:sp macro="" textlink="">
      <xdr:nvSpPr>
        <xdr:cNvPr id="669" name="n_2aveValue【児童館】&#10;一人当たり面積">
          <a:extLst>
            <a:ext uri="{FF2B5EF4-FFF2-40B4-BE49-F238E27FC236}">
              <a16:creationId xmlns:a16="http://schemas.microsoft.com/office/drawing/2014/main" id="{268D41A7-9E6C-4617-BC39-4EB95E2525E1}"/>
            </a:ext>
          </a:extLst>
        </xdr:cNvPr>
        <xdr:cNvSpPr txBox="1"/>
      </xdr:nvSpPr>
      <xdr:spPr>
        <a:xfrm>
          <a:off x="18180127" y="1342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71138</xdr:rowOff>
    </xdr:from>
    <xdr:ext cx="469744" cy="259045"/>
    <xdr:sp macro="" textlink="">
      <xdr:nvSpPr>
        <xdr:cNvPr id="670" name="n_3aveValue【児童館】&#10;一人当たり面積">
          <a:extLst>
            <a:ext uri="{FF2B5EF4-FFF2-40B4-BE49-F238E27FC236}">
              <a16:creationId xmlns:a16="http://schemas.microsoft.com/office/drawing/2014/main" id="{5BDFC65A-2040-45DA-AD52-FE99255D5C57}"/>
            </a:ext>
          </a:extLst>
        </xdr:cNvPr>
        <xdr:cNvSpPr txBox="1"/>
      </xdr:nvSpPr>
      <xdr:spPr>
        <a:xfrm>
          <a:off x="17386377" y="13450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160038</xdr:rowOff>
    </xdr:from>
    <xdr:ext cx="469744" cy="259045"/>
    <xdr:sp macro="" textlink="">
      <xdr:nvSpPr>
        <xdr:cNvPr id="671" name="n_1mainValue【児童館】&#10;一人当たり面積">
          <a:extLst>
            <a:ext uri="{FF2B5EF4-FFF2-40B4-BE49-F238E27FC236}">
              <a16:creationId xmlns:a16="http://schemas.microsoft.com/office/drawing/2014/main" id="{008555D6-FAC4-4BAC-8653-D9F2140B0379}"/>
            </a:ext>
          </a:extLst>
        </xdr:cNvPr>
        <xdr:cNvSpPr txBox="1"/>
      </xdr:nvSpPr>
      <xdr:spPr>
        <a:xfrm>
          <a:off x="18980227" y="1386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160038</xdr:rowOff>
    </xdr:from>
    <xdr:ext cx="469744" cy="259045"/>
    <xdr:sp macro="" textlink="">
      <xdr:nvSpPr>
        <xdr:cNvPr id="672" name="n_2mainValue【児童館】&#10;一人当たり面積">
          <a:extLst>
            <a:ext uri="{FF2B5EF4-FFF2-40B4-BE49-F238E27FC236}">
              <a16:creationId xmlns:a16="http://schemas.microsoft.com/office/drawing/2014/main" id="{DB0C2A7B-9251-496E-B749-DAB1E43CB5CB}"/>
            </a:ext>
          </a:extLst>
        </xdr:cNvPr>
        <xdr:cNvSpPr txBox="1"/>
      </xdr:nvSpPr>
      <xdr:spPr>
        <a:xfrm>
          <a:off x="18180127" y="1386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57166</xdr:rowOff>
    </xdr:from>
    <xdr:ext cx="469744" cy="259045"/>
    <xdr:sp macro="" textlink="">
      <xdr:nvSpPr>
        <xdr:cNvPr id="673" name="n_3mainValue【児童館】&#10;一人当たり面積">
          <a:extLst>
            <a:ext uri="{FF2B5EF4-FFF2-40B4-BE49-F238E27FC236}">
              <a16:creationId xmlns:a16="http://schemas.microsoft.com/office/drawing/2014/main" id="{EB9BEFAA-81CC-411A-8BBC-48672811A364}"/>
            </a:ext>
          </a:extLst>
        </xdr:cNvPr>
        <xdr:cNvSpPr txBox="1"/>
      </xdr:nvSpPr>
      <xdr:spPr>
        <a:xfrm>
          <a:off x="17386377" y="13931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74" name="正方形/長方形 673">
          <a:extLst>
            <a:ext uri="{FF2B5EF4-FFF2-40B4-BE49-F238E27FC236}">
              <a16:creationId xmlns:a16="http://schemas.microsoft.com/office/drawing/2014/main" id="{E2811D28-2851-4FFB-A2B4-C3BA1DE3AB2D}"/>
            </a:ext>
          </a:extLst>
        </xdr:cNvPr>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75" name="正方形/長方形 674">
          <a:extLst>
            <a:ext uri="{FF2B5EF4-FFF2-40B4-BE49-F238E27FC236}">
              <a16:creationId xmlns:a16="http://schemas.microsoft.com/office/drawing/2014/main" id="{5CD95BEA-F01F-4ABF-AEA8-639443E40A96}"/>
            </a:ext>
          </a:extLst>
        </xdr:cNvPr>
        <xdr:cNvSpPr/>
      </xdr:nvSpPr>
      <xdr:spPr>
        <a:xfrm>
          <a:off x="1131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76" name="正方形/長方形 675">
          <a:extLst>
            <a:ext uri="{FF2B5EF4-FFF2-40B4-BE49-F238E27FC236}">
              <a16:creationId xmlns:a16="http://schemas.microsoft.com/office/drawing/2014/main" id="{74E5FFF7-E931-4076-BCA1-4347A191C7B5}"/>
            </a:ext>
          </a:extLst>
        </xdr:cNvPr>
        <xdr:cNvSpPr/>
      </xdr:nvSpPr>
      <xdr:spPr>
        <a:xfrm>
          <a:off x="1131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77" name="正方形/長方形 676">
          <a:extLst>
            <a:ext uri="{FF2B5EF4-FFF2-40B4-BE49-F238E27FC236}">
              <a16:creationId xmlns:a16="http://schemas.microsoft.com/office/drawing/2014/main" id="{E93F6179-5080-4058-A011-3861D626E6D3}"/>
            </a:ext>
          </a:extLst>
        </xdr:cNvPr>
        <xdr:cNvSpPr/>
      </xdr:nvSpPr>
      <xdr:spPr>
        <a:xfrm>
          <a:off x="122364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78" name="正方形/長方形 677">
          <a:extLst>
            <a:ext uri="{FF2B5EF4-FFF2-40B4-BE49-F238E27FC236}">
              <a16:creationId xmlns:a16="http://schemas.microsoft.com/office/drawing/2014/main" id="{F05AF5B5-E432-4CD9-B983-87EFEF9FCC49}"/>
            </a:ext>
          </a:extLst>
        </xdr:cNvPr>
        <xdr:cNvSpPr/>
      </xdr:nvSpPr>
      <xdr:spPr>
        <a:xfrm>
          <a:off x="122364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79" name="正方形/長方形 678">
          <a:extLst>
            <a:ext uri="{FF2B5EF4-FFF2-40B4-BE49-F238E27FC236}">
              <a16:creationId xmlns:a16="http://schemas.microsoft.com/office/drawing/2014/main" id="{CBA27EE8-418C-4781-AEB9-5C128A00BAD0}"/>
            </a:ext>
          </a:extLst>
        </xdr:cNvPr>
        <xdr:cNvSpPr/>
      </xdr:nvSpPr>
      <xdr:spPr>
        <a:xfrm>
          <a:off x="13265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0" name="正方形/長方形 679">
          <a:extLst>
            <a:ext uri="{FF2B5EF4-FFF2-40B4-BE49-F238E27FC236}">
              <a16:creationId xmlns:a16="http://schemas.microsoft.com/office/drawing/2014/main" id="{B0DF46F8-17CB-4187-95C0-0A0E467A7B2C}"/>
            </a:ext>
          </a:extLst>
        </xdr:cNvPr>
        <xdr:cNvSpPr/>
      </xdr:nvSpPr>
      <xdr:spPr>
        <a:xfrm>
          <a:off x="13265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1" name="正方形/長方形 680">
          <a:extLst>
            <a:ext uri="{FF2B5EF4-FFF2-40B4-BE49-F238E27FC236}">
              <a16:creationId xmlns:a16="http://schemas.microsoft.com/office/drawing/2014/main" id="{6D0F57B5-8680-411B-A653-1D095FD9244F}"/>
            </a:ext>
          </a:extLst>
        </xdr:cNvPr>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2" name="テキスト ボックス 681">
          <a:extLst>
            <a:ext uri="{FF2B5EF4-FFF2-40B4-BE49-F238E27FC236}">
              <a16:creationId xmlns:a16="http://schemas.microsoft.com/office/drawing/2014/main" id="{3A83BFE0-51AC-4C3E-9B39-8550F4FDB216}"/>
            </a:ext>
          </a:extLst>
        </xdr:cNvPr>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3" name="直線コネクタ 682">
          <a:extLst>
            <a:ext uri="{FF2B5EF4-FFF2-40B4-BE49-F238E27FC236}">
              <a16:creationId xmlns:a16="http://schemas.microsoft.com/office/drawing/2014/main" id="{ABD57FE4-B279-4607-90BE-1694207B7E40}"/>
            </a:ext>
          </a:extLst>
        </xdr:cNvPr>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84" name="直線コネクタ 683">
          <a:extLst>
            <a:ext uri="{FF2B5EF4-FFF2-40B4-BE49-F238E27FC236}">
              <a16:creationId xmlns:a16="http://schemas.microsoft.com/office/drawing/2014/main" id="{BF5137D6-B29A-45F1-80FA-D5527F893F6B}"/>
            </a:ext>
          </a:extLst>
        </xdr:cNvPr>
        <xdr:cNvCxnSpPr/>
      </xdr:nvCxnSpPr>
      <xdr:spPr>
        <a:xfrm>
          <a:off x="11207750" y="1815192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85" name="テキスト ボックス 684">
          <a:extLst>
            <a:ext uri="{FF2B5EF4-FFF2-40B4-BE49-F238E27FC236}">
              <a16:creationId xmlns:a16="http://schemas.microsoft.com/office/drawing/2014/main" id="{48DEF9DC-198A-4680-8032-C8EE4827439A}"/>
            </a:ext>
          </a:extLst>
        </xdr:cNvPr>
        <xdr:cNvSpPr txBox="1"/>
      </xdr:nvSpPr>
      <xdr:spPr>
        <a:xfrm>
          <a:off x="10906911" y="180097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86" name="直線コネクタ 685">
          <a:extLst>
            <a:ext uri="{FF2B5EF4-FFF2-40B4-BE49-F238E27FC236}">
              <a16:creationId xmlns:a16="http://schemas.microsoft.com/office/drawing/2014/main" id="{A9C1CEEF-BFEF-4D59-8B94-BF30953C7B1F}"/>
            </a:ext>
          </a:extLst>
        </xdr:cNvPr>
        <xdr:cNvCxnSpPr/>
      </xdr:nvCxnSpPr>
      <xdr:spPr>
        <a:xfrm>
          <a:off x="11207750" y="178253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87" name="テキスト ボックス 686">
          <a:extLst>
            <a:ext uri="{FF2B5EF4-FFF2-40B4-BE49-F238E27FC236}">
              <a16:creationId xmlns:a16="http://schemas.microsoft.com/office/drawing/2014/main" id="{758D9050-B8DA-4CE1-8975-60A0BA8F944C}"/>
            </a:ext>
          </a:extLst>
        </xdr:cNvPr>
        <xdr:cNvSpPr txBox="1"/>
      </xdr:nvSpPr>
      <xdr:spPr>
        <a:xfrm>
          <a:off x="10842791" y="176831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88" name="直線コネクタ 687">
          <a:extLst>
            <a:ext uri="{FF2B5EF4-FFF2-40B4-BE49-F238E27FC236}">
              <a16:creationId xmlns:a16="http://schemas.microsoft.com/office/drawing/2014/main" id="{94A7A32B-431C-4CB0-8993-C746EA02543E}"/>
            </a:ext>
          </a:extLst>
        </xdr:cNvPr>
        <xdr:cNvCxnSpPr/>
      </xdr:nvCxnSpPr>
      <xdr:spPr>
        <a:xfrm>
          <a:off x="11207750" y="1749878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89" name="テキスト ボックス 688">
          <a:extLst>
            <a:ext uri="{FF2B5EF4-FFF2-40B4-BE49-F238E27FC236}">
              <a16:creationId xmlns:a16="http://schemas.microsoft.com/office/drawing/2014/main" id="{4703714F-BF97-4A93-A733-8C81413C90AB}"/>
            </a:ext>
          </a:extLst>
        </xdr:cNvPr>
        <xdr:cNvSpPr txBox="1"/>
      </xdr:nvSpPr>
      <xdr:spPr>
        <a:xfrm>
          <a:off x="10842791" y="173565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90" name="直線コネクタ 689">
          <a:extLst>
            <a:ext uri="{FF2B5EF4-FFF2-40B4-BE49-F238E27FC236}">
              <a16:creationId xmlns:a16="http://schemas.microsoft.com/office/drawing/2014/main" id="{53E3A526-A642-4548-8825-AAF223AAEBB9}"/>
            </a:ext>
          </a:extLst>
        </xdr:cNvPr>
        <xdr:cNvCxnSpPr/>
      </xdr:nvCxnSpPr>
      <xdr:spPr>
        <a:xfrm>
          <a:off x="11207750" y="1717221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91" name="テキスト ボックス 690">
          <a:extLst>
            <a:ext uri="{FF2B5EF4-FFF2-40B4-BE49-F238E27FC236}">
              <a16:creationId xmlns:a16="http://schemas.microsoft.com/office/drawing/2014/main" id="{D1A61153-E40E-4CE9-8291-48C6FF61876F}"/>
            </a:ext>
          </a:extLst>
        </xdr:cNvPr>
        <xdr:cNvSpPr txBox="1"/>
      </xdr:nvSpPr>
      <xdr:spPr>
        <a:xfrm>
          <a:off x="10842791" y="170299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92" name="直線コネクタ 691">
          <a:extLst>
            <a:ext uri="{FF2B5EF4-FFF2-40B4-BE49-F238E27FC236}">
              <a16:creationId xmlns:a16="http://schemas.microsoft.com/office/drawing/2014/main" id="{5A98DD34-EE30-43EF-B2CF-2035F78E107B}"/>
            </a:ext>
          </a:extLst>
        </xdr:cNvPr>
        <xdr:cNvCxnSpPr/>
      </xdr:nvCxnSpPr>
      <xdr:spPr>
        <a:xfrm>
          <a:off x="11207750" y="168456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93" name="テキスト ボックス 692">
          <a:extLst>
            <a:ext uri="{FF2B5EF4-FFF2-40B4-BE49-F238E27FC236}">
              <a16:creationId xmlns:a16="http://schemas.microsoft.com/office/drawing/2014/main" id="{621756ED-54CA-4E68-BBCF-7D0104CC62D3}"/>
            </a:ext>
          </a:extLst>
        </xdr:cNvPr>
        <xdr:cNvSpPr txBox="1"/>
      </xdr:nvSpPr>
      <xdr:spPr>
        <a:xfrm>
          <a:off x="10842791" y="167034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94" name="直線コネクタ 693">
          <a:extLst>
            <a:ext uri="{FF2B5EF4-FFF2-40B4-BE49-F238E27FC236}">
              <a16:creationId xmlns:a16="http://schemas.microsoft.com/office/drawing/2014/main" id="{CC32EE66-F041-4701-B047-6AAD50414952}"/>
            </a:ext>
          </a:extLst>
        </xdr:cNvPr>
        <xdr:cNvCxnSpPr/>
      </xdr:nvCxnSpPr>
      <xdr:spPr>
        <a:xfrm>
          <a:off x="11207750" y="1651907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95" name="テキスト ボックス 694">
          <a:extLst>
            <a:ext uri="{FF2B5EF4-FFF2-40B4-BE49-F238E27FC236}">
              <a16:creationId xmlns:a16="http://schemas.microsoft.com/office/drawing/2014/main" id="{EB053CD2-8C3E-4098-A0A7-768A0200D66F}"/>
            </a:ext>
          </a:extLst>
        </xdr:cNvPr>
        <xdr:cNvSpPr txBox="1"/>
      </xdr:nvSpPr>
      <xdr:spPr>
        <a:xfrm>
          <a:off x="10797721" y="163768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96" name="直線コネクタ 695">
          <a:extLst>
            <a:ext uri="{FF2B5EF4-FFF2-40B4-BE49-F238E27FC236}">
              <a16:creationId xmlns:a16="http://schemas.microsoft.com/office/drawing/2014/main" id="{637DF0A1-7960-4A1F-8179-ACC6E9355912}"/>
            </a:ext>
          </a:extLst>
        </xdr:cNvPr>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97" name="テキスト ボックス 696">
          <a:extLst>
            <a:ext uri="{FF2B5EF4-FFF2-40B4-BE49-F238E27FC236}">
              <a16:creationId xmlns:a16="http://schemas.microsoft.com/office/drawing/2014/main" id="{5B07CB13-2C5D-41E2-ACFF-BCBF96FFACFC}"/>
            </a:ext>
          </a:extLst>
        </xdr:cNvPr>
        <xdr:cNvSpPr txBox="1"/>
      </xdr:nvSpPr>
      <xdr:spPr>
        <a:xfrm>
          <a:off x="1079772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98" name="【公民館】&#10;有形固定資産減価償却率グラフ枠">
          <a:extLst>
            <a:ext uri="{FF2B5EF4-FFF2-40B4-BE49-F238E27FC236}">
              <a16:creationId xmlns:a16="http://schemas.microsoft.com/office/drawing/2014/main" id="{DC58877D-FB84-4313-8F3D-9DBC8E687508}"/>
            </a:ext>
          </a:extLst>
        </xdr:cNvPr>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22316</xdr:rowOff>
    </xdr:to>
    <xdr:cxnSp macro="">
      <xdr:nvCxnSpPr>
        <xdr:cNvPr id="699" name="直線コネクタ 698">
          <a:extLst>
            <a:ext uri="{FF2B5EF4-FFF2-40B4-BE49-F238E27FC236}">
              <a16:creationId xmlns:a16="http://schemas.microsoft.com/office/drawing/2014/main" id="{68B6D771-82D2-45B7-BE3C-E3EF0B9EF0A5}"/>
            </a:ext>
          </a:extLst>
        </xdr:cNvPr>
        <xdr:cNvCxnSpPr/>
      </xdr:nvCxnSpPr>
      <xdr:spPr>
        <a:xfrm flipV="1">
          <a:off x="14699614" y="16519071"/>
          <a:ext cx="0" cy="1448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26143</xdr:rowOff>
    </xdr:from>
    <xdr:ext cx="405111" cy="259045"/>
    <xdr:sp macro="" textlink="">
      <xdr:nvSpPr>
        <xdr:cNvPr id="700" name="【公民館】&#10;有形固定資産減価償却率最小値テキスト">
          <a:extLst>
            <a:ext uri="{FF2B5EF4-FFF2-40B4-BE49-F238E27FC236}">
              <a16:creationId xmlns:a16="http://schemas.microsoft.com/office/drawing/2014/main" id="{445BBB16-1543-4228-A000-33CD06730D6A}"/>
            </a:ext>
          </a:extLst>
        </xdr:cNvPr>
        <xdr:cNvSpPr txBox="1"/>
      </xdr:nvSpPr>
      <xdr:spPr>
        <a:xfrm>
          <a:off x="14738350" y="17971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22316</xdr:rowOff>
    </xdr:from>
    <xdr:to>
      <xdr:col>86</xdr:col>
      <xdr:colOff>25400</xdr:colOff>
      <xdr:row>108</xdr:row>
      <xdr:rowOff>22316</xdr:rowOff>
    </xdr:to>
    <xdr:cxnSp macro="">
      <xdr:nvCxnSpPr>
        <xdr:cNvPr id="701" name="直線コネクタ 700">
          <a:extLst>
            <a:ext uri="{FF2B5EF4-FFF2-40B4-BE49-F238E27FC236}">
              <a16:creationId xmlns:a16="http://schemas.microsoft.com/office/drawing/2014/main" id="{B113A549-53B7-4A4E-B1F3-38B5099FF940}"/>
            </a:ext>
          </a:extLst>
        </xdr:cNvPr>
        <xdr:cNvCxnSpPr/>
      </xdr:nvCxnSpPr>
      <xdr:spPr>
        <a:xfrm>
          <a:off x="14611350" y="1796741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02" name="【公民館】&#10;有形固定資産減価償却率最大値テキスト">
          <a:extLst>
            <a:ext uri="{FF2B5EF4-FFF2-40B4-BE49-F238E27FC236}">
              <a16:creationId xmlns:a16="http://schemas.microsoft.com/office/drawing/2014/main" id="{39C10336-DA60-4934-86EB-9B2C5D3506C5}"/>
            </a:ext>
          </a:extLst>
        </xdr:cNvPr>
        <xdr:cNvSpPr txBox="1"/>
      </xdr:nvSpPr>
      <xdr:spPr>
        <a:xfrm>
          <a:off x="14738350" y="16294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03" name="直線コネクタ 702">
          <a:extLst>
            <a:ext uri="{FF2B5EF4-FFF2-40B4-BE49-F238E27FC236}">
              <a16:creationId xmlns:a16="http://schemas.microsoft.com/office/drawing/2014/main" id="{6F815526-3F26-4184-8D79-9D8D032E9A5E}"/>
            </a:ext>
          </a:extLst>
        </xdr:cNvPr>
        <xdr:cNvCxnSpPr/>
      </xdr:nvCxnSpPr>
      <xdr:spPr>
        <a:xfrm>
          <a:off x="14611350" y="1651907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23421</xdr:rowOff>
    </xdr:from>
    <xdr:ext cx="405111" cy="259045"/>
    <xdr:sp macro="" textlink="">
      <xdr:nvSpPr>
        <xdr:cNvPr id="704" name="【公民館】&#10;有形固定資産減価償却率平均値テキスト">
          <a:extLst>
            <a:ext uri="{FF2B5EF4-FFF2-40B4-BE49-F238E27FC236}">
              <a16:creationId xmlns:a16="http://schemas.microsoft.com/office/drawing/2014/main" id="{263524AE-2504-460B-8A2D-8C0D78B016DA}"/>
            </a:ext>
          </a:extLst>
        </xdr:cNvPr>
        <xdr:cNvSpPr txBox="1"/>
      </xdr:nvSpPr>
      <xdr:spPr>
        <a:xfrm>
          <a:off x="14738350" y="171112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44994</xdr:rowOff>
    </xdr:from>
    <xdr:to>
      <xdr:col>85</xdr:col>
      <xdr:colOff>177800</xdr:colOff>
      <xdr:row>103</xdr:row>
      <xdr:rowOff>146594</xdr:rowOff>
    </xdr:to>
    <xdr:sp macro="" textlink="">
      <xdr:nvSpPr>
        <xdr:cNvPr id="705" name="フローチャート: 判断 704">
          <a:extLst>
            <a:ext uri="{FF2B5EF4-FFF2-40B4-BE49-F238E27FC236}">
              <a16:creationId xmlns:a16="http://schemas.microsoft.com/office/drawing/2014/main" id="{A4EE10DA-5D37-40A2-9EC2-BE0D482FC9CA}"/>
            </a:ext>
          </a:extLst>
        </xdr:cNvPr>
        <xdr:cNvSpPr/>
      </xdr:nvSpPr>
      <xdr:spPr>
        <a:xfrm>
          <a:off x="14649450" y="17132844"/>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53158</xdr:rowOff>
    </xdr:from>
    <xdr:to>
      <xdr:col>81</xdr:col>
      <xdr:colOff>101600</xdr:colOff>
      <xdr:row>103</xdr:row>
      <xdr:rowOff>154758</xdr:rowOff>
    </xdr:to>
    <xdr:sp macro="" textlink="">
      <xdr:nvSpPr>
        <xdr:cNvPr id="706" name="フローチャート: 判断 705">
          <a:extLst>
            <a:ext uri="{FF2B5EF4-FFF2-40B4-BE49-F238E27FC236}">
              <a16:creationId xmlns:a16="http://schemas.microsoft.com/office/drawing/2014/main" id="{C7FE0DB8-4664-40A4-9955-57F43CAEBD38}"/>
            </a:ext>
          </a:extLst>
        </xdr:cNvPr>
        <xdr:cNvSpPr/>
      </xdr:nvSpPr>
      <xdr:spPr>
        <a:xfrm>
          <a:off x="13887450" y="17141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44994</xdr:rowOff>
    </xdr:from>
    <xdr:to>
      <xdr:col>76</xdr:col>
      <xdr:colOff>165100</xdr:colOff>
      <xdr:row>103</xdr:row>
      <xdr:rowOff>146594</xdr:rowOff>
    </xdr:to>
    <xdr:sp macro="" textlink="">
      <xdr:nvSpPr>
        <xdr:cNvPr id="707" name="フローチャート: 判断 706">
          <a:extLst>
            <a:ext uri="{FF2B5EF4-FFF2-40B4-BE49-F238E27FC236}">
              <a16:creationId xmlns:a16="http://schemas.microsoft.com/office/drawing/2014/main" id="{FE0748D7-84D3-4439-B6A6-6091D4C5EC7C}"/>
            </a:ext>
          </a:extLst>
        </xdr:cNvPr>
        <xdr:cNvSpPr/>
      </xdr:nvSpPr>
      <xdr:spPr>
        <a:xfrm>
          <a:off x="13093700" y="1713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40095</xdr:rowOff>
    </xdr:from>
    <xdr:to>
      <xdr:col>72</xdr:col>
      <xdr:colOff>38100</xdr:colOff>
      <xdr:row>103</xdr:row>
      <xdr:rowOff>141695</xdr:rowOff>
    </xdr:to>
    <xdr:sp macro="" textlink="">
      <xdr:nvSpPr>
        <xdr:cNvPr id="708" name="フローチャート: 判断 707">
          <a:extLst>
            <a:ext uri="{FF2B5EF4-FFF2-40B4-BE49-F238E27FC236}">
              <a16:creationId xmlns:a16="http://schemas.microsoft.com/office/drawing/2014/main" id="{38BEA6E3-AB8C-413C-A422-2BB13C2E1A64}"/>
            </a:ext>
          </a:extLst>
        </xdr:cNvPr>
        <xdr:cNvSpPr/>
      </xdr:nvSpPr>
      <xdr:spPr>
        <a:xfrm>
          <a:off x="12299950" y="1712794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09" name="テキスト ボックス 708">
          <a:extLst>
            <a:ext uri="{FF2B5EF4-FFF2-40B4-BE49-F238E27FC236}">
              <a16:creationId xmlns:a16="http://schemas.microsoft.com/office/drawing/2014/main" id="{891F6995-6B1B-4676-BD49-5CA201101AB8}"/>
            </a:ext>
          </a:extLst>
        </xdr:cNvPr>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0" name="テキスト ボックス 709">
          <a:extLst>
            <a:ext uri="{FF2B5EF4-FFF2-40B4-BE49-F238E27FC236}">
              <a16:creationId xmlns:a16="http://schemas.microsoft.com/office/drawing/2014/main" id="{15174F8E-BC48-4BFC-9931-50901B50BD43}"/>
            </a:ext>
          </a:extLst>
        </xdr:cNvPr>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1" name="テキスト ボックス 710">
          <a:extLst>
            <a:ext uri="{FF2B5EF4-FFF2-40B4-BE49-F238E27FC236}">
              <a16:creationId xmlns:a16="http://schemas.microsoft.com/office/drawing/2014/main" id="{84ED9A02-C678-458F-93F9-E6CB56688DD2}"/>
            </a:ext>
          </a:extLst>
        </xdr:cNvPr>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2" name="テキスト ボックス 711">
          <a:extLst>
            <a:ext uri="{FF2B5EF4-FFF2-40B4-BE49-F238E27FC236}">
              <a16:creationId xmlns:a16="http://schemas.microsoft.com/office/drawing/2014/main" id="{BDAB1EC2-EBB5-4DDE-8F69-10C72A2264CF}"/>
            </a:ext>
          </a:extLst>
        </xdr:cNvPr>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3" name="テキスト ボックス 712">
          <a:extLst>
            <a:ext uri="{FF2B5EF4-FFF2-40B4-BE49-F238E27FC236}">
              <a16:creationId xmlns:a16="http://schemas.microsoft.com/office/drawing/2014/main" id="{4984A925-E5DB-4EC6-810F-B09523E579D6}"/>
            </a:ext>
          </a:extLst>
        </xdr:cNvPr>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107043</xdr:rowOff>
    </xdr:from>
    <xdr:to>
      <xdr:col>85</xdr:col>
      <xdr:colOff>177800</xdr:colOff>
      <xdr:row>102</xdr:row>
      <xdr:rowOff>37193</xdr:rowOff>
    </xdr:to>
    <xdr:sp macro="" textlink="">
      <xdr:nvSpPr>
        <xdr:cNvPr id="714" name="楕円 713">
          <a:extLst>
            <a:ext uri="{FF2B5EF4-FFF2-40B4-BE49-F238E27FC236}">
              <a16:creationId xmlns:a16="http://schemas.microsoft.com/office/drawing/2014/main" id="{68BA374C-0D27-46B2-8B4A-6F186CF99CF1}"/>
            </a:ext>
          </a:extLst>
        </xdr:cNvPr>
        <xdr:cNvSpPr/>
      </xdr:nvSpPr>
      <xdr:spPr>
        <a:xfrm>
          <a:off x="14649450" y="16851993"/>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129920</xdr:rowOff>
    </xdr:from>
    <xdr:ext cx="405111" cy="259045"/>
    <xdr:sp macro="" textlink="">
      <xdr:nvSpPr>
        <xdr:cNvPr id="715" name="【公民館】&#10;有形固定資産減価償却率該当値テキスト">
          <a:extLst>
            <a:ext uri="{FF2B5EF4-FFF2-40B4-BE49-F238E27FC236}">
              <a16:creationId xmlns:a16="http://schemas.microsoft.com/office/drawing/2014/main" id="{729BF065-A62D-44CD-98DA-C66B433E38DB}"/>
            </a:ext>
          </a:extLst>
        </xdr:cNvPr>
        <xdr:cNvSpPr txBox="1"/>
      </xdr:nvSpPr>
      <xdr:spPr>
        <a:xfrm>
          <a:off x="14738350" y="16703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129902</xdr:rowOff>
    </xdr:from>
    <xdr:to>
      <xdr:col>81</xdr:col>
      <xdr:colOff>101600</xdr:colOff>
      <xdr:row>102</xdr:row>
      <xdr:rowOff>60052</xdr:rowOff>
    </xdr:to>
    <xdr:sp macro="" textlink="">
      <xdr:nvSpPr>
        <xdr:cNvPr id="716" name="楕円 715">
          <a:extLst>
            <a:ext uri="{FF2B5EF4-FFF2-40B4-BE49-F238E27FC236}">
              <a16:creationId xmlns:a16="http://schemas.microsoft.com/office/drawing/2014/main" id="{E6D86845-2F83-4079-87F8-4CC24EAFF22B}"/>
            </a:ext>
          </a:extLst>
        </xdr:cNvPr>
        <xdr:cNvSpPr/>
      </xdr:nvSpPr>
      <xdr:spPr>
        <a:xfrm>
          <a:off x="13887450" y="16874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157843</xdr:rowOff>
    </xdr:from>
    <xdr:to>
      <xdr:col>85</xdr:col>
      <xdr:colOff>127000</xdr:colOff>
      <xdr:row>102</xdr:row>
      <xdr:rowOff>9252</xdr:rowOff>
    </xdr:to>
    <xdr:cxnSp macro="">
      <xdr:nvCxnSpPr>
        <xdr:cNvPr id="717" name="直線コネクタ 716">
          <a:extLst>
            <a:ext uri="{FF2B5EF4-FFF2-40B4-BE49-F238E27FC236}">
              <a16:creationId xmlns:a16="http://schemas.microsoft.com/office/drawing/2014/main" id="{BA80379B-626A-49AB-91DA-B7DA9E81073E}"/>
            </a:ext>
          </a:extLst>
        </xdr:cNvPr>
        <xdr:cNvCxnSpPr/>
      </xdr:nvCxnSpPr>
      <xdr:spPr>
        <a:xfrm flipV="1">
          <a:off x="13938250" y="16902793"/>
          <a:ext cx="762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9071</xdr:rowOff>
    </xdr:from>
    <xdr:to>
      <xdr:col>76</xdr:col>
      <xdr:colOff>165100</xdr:colOff>
      <xdr:row>102</xdr:row>
      <xdr:rowOff>110671</xdr:rowOff>
    </xdr:to>
    <xdr:sp macro="" textlink="">
      <xdr:nvSpPr>
        <xdr:cNvPr id="718" name="楕円 717">
          <a:extLst>
            <a:ext uri="{FF2B5EF4-FFF2-40B4-BE49-F238E27FC236}">
              <a16:creationId xmlns:a16="http://schemas.microsoft.com/office/drawing/2014/main" id="{64CF7C86-0070-4036-A33A-179861035D15}"/>
            </a:ext>
          </a:extLst>
        </xdr:cNvPr>
        <xdr:cNvSpPr/>
      </xdr:nvSpPr>
      <xdr:spPr>
        <a:xfrm>
          <a:off x="13093700" y="1692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9252</xdr:rowOff>
    </xdr:from>
    <xdr:to>
      <xdr:col>81</xdr:col>
      <xdr:colOff>50800</xdr:colOff>
      <xdr:row>102</xdr:row>
      <xdr:rowOff>59871</xdr:rowOff>
    </xdr:to>
    <xdr:cxnSp macro="">
      <xdr:nvCxnSpPr>
        <xdr:cNvPr id="719" name="直線コネクタ 718">
          <a:extLst>
            <a:ext uri="{FF2B5EF4-FFF2-40B4-BE49-F238E27FC236}">
              <a16:creationId xmlns:a16="http://schemas.microsoft.com/office/drawing/2014/main" id="{C06F6C90-2868-4F26-82B1-467E786C31D0}"/>
            </a:ext>
          </a:extLst>
        </xdr:cNvPr>
        <xdr:cNvCxnSpPr/>
      </xdr:nvCxnSpPr>
      <xdr:spPr>
        <a:xfrm flipV="1">
          <a:off x="13144500" y="16925652"/>
          <a:ext cx="79375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59689</xdr:rowOff>
    </xdr:from>
    <xdr:to>
      <xdr:col>72</xdr:col>
      <xdr:colOff>38100</xdr:colOff>
      <xdr:row>102</xdr:row>
      <xdr:rowOff>161289</xdr:rowOff>
    </xdr:to>
    <xdr:sp macro="" textlink="">
      <xdr:nvSpPr>
        <xdr:cNvPr id="720" name="楕円 719">
          <a:extLst>
            <a:ext uri="{FF2B5EF4-FFF2-40B4-BE49-F238E27FC236}">
              <a16:creationId xmlns:a16="http://schemas.microsoft.com/office/drawing/2014/main" id="{0BAC7869-0BCE-4F9C-A98B-083800DD6973}"/>
            </a:ext>
          </a:extLst>
        </xdr:cNvPr>
        <xdr:cNvSpPr/>
      </xdr:nvSpPr>
      <xdr:spPr>
        <a:xfrm>
          <a:off x="12299950" y="1697608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59871</xdr:rowOff>
    </xdr:from>
    <xdr:to>
      <xdr:col>76</xdr:col>
      <xdr:colOff>114300</xdr:colOff>
      <xdr:row>102</xdr:row>
      <xdr:rowOff>110489</xdr:rowOff>
    </xdr:to>
    <xdr:cxnSp macro="">
      <xdr:nvCxnSpPr>
        <xdr:cNvPr id="721" name="直線コネクタ 720">
          <a:extLst>
            <a:ext uri="{FF2B5EF4-FFF2-40B4-BE49-F238E27FC236}">
              <a16:creationId xmlns:a16="http://schemas.microsoft.com/office/drawing/2014/main" id="{37190DAD-2887-43BC-B50D-0E0A26FE1B30}"/>
            </a:ext>
          </a:extLst>
        </xdr:cNvPr>
        <xdr:cNvCxnSpPr/>
      </xdr:nvCxnSpPr>
      <xdr:spPr>
        <a:xfrm flipV="1">
          <a:off x="12344400" y="16976271"/>
          <a:ext cx="8001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145885</xdr:rowOff>
    </xdr:from>
    <xdr:ext cx="405111" cy="259045"/>
    <xdr:sp macro="" textlink="">
      <xdr:nvSpPr>
        <xdr:cNvPr id="722" name="n_1aveValue【公民館】&#10;有形固定資産減価償却率">
          <a:extLst>
            <a:ext uri="{FF2B5EF4-FFF2-40B4-BE49-F238E27FC236}">
              <a16:creationId xmlns:a16="http://schemas.microsoft.com/office/drawing/2014/main" id="{FFF483EB-D092-4311-A247-6CBABC5A1374}"/>
            </a:ext>
          </a:extLst>
        </xdr:cNvPr>
        <xdr:cNvSpPr txBox="1"/>
      </xdr:nvSpPr>
      <xdr:spPr>
        <a:xfrm>
          <a:off x="13742044" y="17233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137721</xdr:rowOff>
    </xdr:from>
    <xdr:ext cx="405111" cy="259045"/>
    <xdr:sp macro="" textlink="">
      <xdr:nvSpPr>
        <xdr:cNvPr id="723" name="n_2aveValue【公民館】&#10;有形固定資産減価償却率">
          <a:extLst>
            <a:ext uri="{FF2B5EF4-FFF2-40B4-BE49-F238E27FC236}">
              <a16:creationId xmlns:a16="http://schemas.microsoft.com/office/drawing/2014/main" id="{5BA74AE2-9393-450B-82F9-C8EEDD1F20C9}"/>
            </a:ext>
          </a:extLst>
        </xdr:cNvPr>
        <xdr:cNvSpPr txBox="1"/>
      </xdr:nvSpPr>
      <xdr:spPr>
        <a:xfrm>
          <a:off x="12960994" y="17225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132822</xdr:rowOff>
    </xdr:from>
    <xdr:ext cx="405111" cy="259045"/>
    <xdr:sp macro="" textlink="">
      <xdr:nvSpPr>
        <xdr:cNvPr id="724" name="n_3aveValue【公民館】&#10;有形固定資産減価償却率">
          <a:extLst>
            <a:ext uri="{FF2B5EF4-FFF2-40B4-BE49-F238E27FC236}">
              <a16:creationId xmlns:a16="http://schemas.microsoft.com/office/drawing/2014/main" id="{551150DC-BBB2-4513-9756-10534C86293C}"/>
            </a:ext>
          </a:extLst>
        </xdr:cNvPr>
        <xdr:cNvSpPr txBox="1"/>
      </xdr:nvSpPr>
      <xdr:spPr>
        <a:xfrm>
          <a:off x="12167244" y="17220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76579</xdr:rowOff>
    </xdr:from>
    <xdr:ext cx="405111" cy="259045"/>
    <xdr:sp macro="" textlink="">
      <xdr:nvSpPr>
        <xdr:cNvPr id="725" name="n_1mainValue【公民館】&#10;有形固定資産減価償却率">
          <a:extLst>
            <a:ext uri="{FF2B5EF4-FFF2-40B4-BE49-F238E27FC236}">
              <a16:creationId xmlns:a16="http://schemas.microsoft.com/office/drawing/2014/main" id="{C795E8F1-18C5-4FB7-8987-D6E876A8E313}"/>
            </a:ext>
          </a:extLst>
        </xdr:cNvPr>
        <xdr:cNvSpPr txBox="1"/>
      </xdr:nvSpPr>
      <xdr:spPr>
        <a:xfrm>
          <a:off x="13742044" y="16650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127198</xdr:rowOff>
    </xdr:from>
    <xdr:ext cx="405111" cy="259045"/>
    <xdr:sp macro="" textlink="">
      <xdr:nvSpPr>
        <xdr:cNvPr id="726" name="n_2mainValue【公民館】&#10;有形固定資産減価償却率">
          <a:extLst>
            <a:ext uri="{FF2B5EF4-FFF2-40B4-BE49-F238E27FC236}">
              <a16:creationId xmlns:a16="http://schemas.microsoft.com/office/drawing/2014/main" id="{9C70DD0B-C3A5-4EC7-97BF-1C039BCBF8C8}"/>
            </a:ext>
          </a:extLst>
        </xdr:cNvPr>
        <xdr:cNvSpPr txBox="1"/>
      </xdr:nvSpPr>
      <xdr:spPr>
        <a:xfrm>
          <a:off x="12960994" y="16700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6366</xdr:rowOff>
    </xdr:from>
    <xdr:ext cx="405111" cy="259045"/>
    <xdr:sp macro="" textlink="">
      <xdr:nvSpPr>
        <xdr:cNvPr id="727" name="n_3mainValue【公民館】&#10;有形固定資産減価償却率">
          <a:extLst>
            <a:ext uri="{FF2B5EF4-FFF2-40B4-BE49-F238E27FC236}">
              <a16:creationId xmlns:a16="http://schemas.microsoft.com/office/drawing/2014/main" id="{A4AD4F60-6F4E-45FD-9B31-9AD2200CA4C8}"/>
            </a:ext>
          </a:extLst>
        </xdr:cNvPr>
        <xdr:cNvSpPr txBox="1"/>
      </xdr:nvSpPr>
      <xdr:spPr>
        <a:xfrm>
          <a:off x="12167244" y="1675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28" name="正方形/長方形 727">
          <a:extLst>
            <a:ext uri="{FF2B5EF4-FFF2-40B4-BE49-F238E27FC236}">
              <a16:creationId xmlns:a16="http://schemas.microsoft.com/office/drawing/2014/main" id="{09DF7EF6-4EA6-43B4-AFC6-C029408B7FE4}"/>
            </a:ext>
          </a:extLst>
        </xdr:cNvPr>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29" name="正方形/長方形 728">
          <a:extLst>
            <a:ext uri="{FF2B5EF4-FFF2-40B4-BE49-F238E27FC236}">
              <a16:creationId xmlns:a16="http://schemas.microsoft.com/office/drawing/2014/main" id="{239B3D4A-8426-4EF0-98DB-3EA386335F14}"/>
            </a:ext>
          </a:extLst>
        </xdr:cNvPr>
        <xdr:cNvSpPr/>
      </xdr:nvSpPr>
      <xdr:spPr>
        <a:xfrm>
          <a:off x="16586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0" name="正方形/長方形 729">
          <a:extLst>
            <a:ext uri="{FF2B5EF4-FFF2-40B4-BE49-F238E27FC236}">
              <a16:creationId xmlns:a16="http://schemas.microsoft.com/office/drawing/2014/main" id="{70F7208C-42DE-40A0-8013-B49B2D2B7F50}"/>
            </a:ext>
          </a:extLst>
        </xdr:cNvPr>
        <xdr:cNvSpPr/>
      </xdr:nvSpPr>
      <xdr:spPr>
        <a:xfrm>
          <a:off x="16586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1" name="正方形/長方形 730">
          <a:extLst>
            <a:ext uri="{FF2B5EF4-FFF2-40B4-BE49-F238E27FC236}">
              <a16:creationId xmlns:a16="http://schemas.microsoft.com/office/drawing/2014/main" id="{E597E9C7-0689-4B2B-B093-A400DCED0F10}"/>
            </a:ext>
          </a:extLst>
        </xdr:cNvPr>
        <xdr:cNvSpPr/>
      </xdr:nvSpPr>
      <xdr:spPr>
        <a:xfrm>
          <a:off x="174879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2" name="正方形/長方形 731">
          <a:extLst>
            <a:ext uri="{FF2B5EF4-FFF2-40B4-BE49-F238E27FC236}">
              <a16:creationId xmlns:a16="http://schemas.microsoft.com/office/drawing/2014/main" id="{C545B185-0BF5-4F99-877F-BDF1F209F7E1}"/>
            </a:ext>
          </a:extLst>
        </xdr:cNvPr>
        <xdr:cNvSpPr/>
      </xdr:nvSpPr>
      <xdr:spPr>
        <a:xfrm>
          <a:off x="174879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3" name="正方形/長方形 732">
          <a:extLst>
            <a:ext uri="{FF2B5EF4-FFF2-40B4-BE49-F238E27FC236}">
              <a16:creationId xmlns:a16="http://schemas.microsoft.com/office/drawing/2014/main" id="{E368E6CF-7DD5-4A8E-82D6-0ECA7ED9488F}"/>
            </a:ext>
          </a:extLst>
        </xdr:cNvPr>
        <xdr:cNvSpPr/>
      </xdr:nvSpPr>
      <xdr:spPr>
        <a:xfrm>
          <a:off x="18516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4" name="正方形/長方形 733">
          <a:extLst>
            <a:ext uri="{FF2B5EF4-FFF2-40B4-BE49-F238E27FC236}">
              <a16:creationId xmlns:a16="http://schemas.microsoft.com/office/drawing/2014/main" id="{5545ED55-CE49-4FF3-87EB-C7C3880F3000}"/>
            </a:ext>
          </a:extLst>
        </xdr:cNvPr>
        <xdr:cNvSpPr/>
      </xdr:nvSpPr>
      <xdr:spPr>
        <a:xfrm>
          <a:off x="18516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35" name="正方形/長方形 734">
          <a:extLst>
            <a:ext uri="{FF2B5EF4-FFF2-40B4-BE49-F238E27FC236}">
              <a16:creationId xmlns:a16="http://schemas.microsoft.com/office/drawing/2014/main" id="{43555F0D-96E0-4FCD-9E3C-F5C6192D8BB4}"/>
            </a:ext>
          </a:extLst>
        </xdr:cNvPr>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36" name="テキスト ボックス 735">
          <a:extLst>
            <a:ext uri="{FF2B5EF4-FFF2-40B4-BE49-F238E27FC236}">
              <a16:creationId xmlns:a16="http://schemas.microsoft.com/office/drawing/2014/main" id="{15F8E6A9-BBFB-49BB-B370-328019B438DF}"/>
            </a:ext>
          </a:extLst>
        </xdr:cNvPr>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37" name="直線コネクタ 736">
          <a:extLst>
            <a:ext uri="{FF2B5EF4-FFF2-40B4-BE49-F238E27FC236}">
              <a16:creationId xmlns:a16="http://schemas.microsoft.com/office/drawing/2014/main" id="{7204E380-A51D-4EA4-92E0-50F882190A9D}"/>
            </a:ext>
          </a:extLst>
        </xdr:cNvPr>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38" name="直線コネクタ 737">
          <a:extLst>
            <a:ext uri="{FF2B5EF4-FFF2-40B4-BE49-F238E27FC236}">
              <a16:creationId xmlns:a16="http://schemas.microsoft.com/office/drawing/2014/main" id="{DF732A4C-A2B5-495D-9DC3-2081ED8187D0}"/>
            </a:ext>
          </a:extLst>
        </xdr:cNvPr>
        <xdr:cNvCxnSpPr/>
      </xdr:nvCxnSpPr>
      <xdr:spPr>
        <a:xfrm>
          <a:off x="16459200" y="18097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39" name="テキスト ボックス 738">
          <a:extLst>
            <a:ext uri="{FF2B5EF4-FFF2-40B4-BE49-F238E27FC236}">
              <a16:creationId xmlns:a16="http://schemas.microsoft.com/office/drawing/2014/main" id="{D58957A0-E630-43A1-B191-85EB735760F5}"/>
            </a:ext>
          </a:extLst>
        </xdr:cNvPr>
        <xdr:cNvSpPr txBox="1"/>
      </xdr:nvSpPr>
      <xdr:spPr>
        <a:xfrm>
          <a:off x="16049171" y="179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40" name="直線コネクタ 739">
          <a:extLst>
            <a:ext uri="{FF2B5EF4-FFF2-40B4-BE49-F238E27FC236}">
              <a16:creationId xmlns:a16="http://schemas.microsoft.com/office/drawing/2014/main" id="{A7C43EDB-80CE-4825-A53C-D94878808388}"/>
            </a:ext>
          </a:extLst>
        </xdr:cNvPr>
        <xdr:cNvCxnSpPr/>
      </xdr:nvCxnSpPr>
      <xdr:spPr>
        <a:xfrm>
          <a:off x="16459200" y="17716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41" name="テキスト ボックス 740">
          <a:extLst>
            <a:ext uri="{FF2B5EF4-FFF2-40B4-BE49-F238E27FC236}">
              <a16:creationId xmlns:a16="http://schemas.microsoft.com/office/drawing/2014/main" id="{83AC6165-F09C-47F7-968D-2F1D8D81C45F}"/>
            </a:ext>
          </a:extLst>
        </xdr:cNvPr>
        <xdr:cNvSpPr txBox="1"/>
      </xdr:nvSpPr>
      <xdr:spPr>
        <a:xfrm>
          <a:off x="16049171" y="1757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42" name="直線コネクタ 741">
          <a:extLst>
            <a:ext uri="{FF2B5EF4-FFF2-40B4-BE49-F238E27FC236}">
              <a16:creationId xmlns:a16="http://schemas.microsoft.com/office/drawing/2014/main" id="{0B168D33-934C-4DEB-A19B-B5C549856FF9}"/>
            </a:ext>
          </a:extLst>
        </xdr:cNvPr>
        <xdr:cNvCxnSpPr/>
      </xdr:nvCxnSpPr>
      <xdr:spPr>
        <a:xfrm>
          <a:off x="16459200" y="1733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43" name="テキスト ボックス 742">
          <a:extLst>
            <a:ext uri="{FF2B5EF4-FFF2-40B4-BE49-F238E27FC236}">
              <a16:creationId xmlns:a16="http://schemas.microsoft.com/office/drawing/2014/main" id="{1BDB6B4C-658E-4D91-8762-F64E444881A6}"/>
            </a:ext>
          </a:extLst>
        </xdr:cNvPr>
        <xdr:cNvSpPr txBox="1"/>
      </xdr:nvSpPr>
      <xdr:spPr>
        <a:xfrm>
          <a:off x="1604917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44" name="直線コネクタ 743">
          <a:extLst>
            <a:ext uri="{FF2B5EF4-FFF2-40B4-BE49-F238E27FC236}">
              <a16:creationId xmlns:a16="http://schemas.microsoft.com/office/drawing/2014/main" id="{AF239936-E469-4C6C-B867-191F35465301}"/>
            </a:ext>
          </a:extLst>
        </xdr:cNvPr>
        <xdr:cNvCxnSpPr/>
      </xdr:nvCxnSpPr>
      <xdr:spPr>
        <a:xfrm>
          <a:off x="16459200" y="16954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45" name="テキスト ボックス 744">
          <a:extLst>
            <a:ext uri="{FF2B5EF4-FFF2-40B4-BE49-F238E27FC236}">
              <a16:creationId xmlns:a16="http://schemas.microsoft.com/office/drawing/2014/main" id="{2431CA05-7A96-49CB-AEF3-10A553B9F792}"/>
            </a:ext>
          </a:extLst>
        </xdr:cNvPr>
        <xdr:cNvSpPr txBox="1"/>
      </xdr:nvSpPr>
      <xdr:spPr>
        <a:xfrm>
          <a:off x="16049171" y="16812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46" name="直線コネクタ 745">
          <a:extLst>
            <a:ext uri="{FF2B5EF4-FFF2-40B4-BE49-F238E27FC236}">
              <a16:creationId xmlns:a16="http://schemas.microsoft.com/office/drawing/2014/main" id="{6F12CDFE-8207-4043-AFDA-2BA38E8C4357}"/>
            </a:ext>
          </a:extLst>
        </xdr:cNvPr>
        <xdr:cNvCxnSpPr/>
      </xdr:nvCxnSpPr>
      <xdr:spPr>
        <a:xfrm>
          <a:off x="16459200" y="1657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47" name="テキスト ボックス 746">
          <a:extLst>
            <a:ext uri="{FF2B5EF4-FFF2-40B4-BE49-F238E27FC236}">
              <a16:creationId xmlns:a16="http://schemas.microsoft.com/office/drawing/2014/main" id="{954EDBF1-A5F5-4C47-A58C-161B2F602474}"/>
            </a:ext>
          </a:extLst>
        </xdr:cNvPr>
        <xdr:cNvSpPr txBox="1"/>
      </xdr:nvSpPr>
      <xdr:spPr>
        <a:xfrm>
          <a:off x="16049171" y="1643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48" name="直線コネクタ 747">
          <a:extLst>
            <a:ext uri="{FF2B5EF4-FFF2-40B4-BE49-F238E27FC236}">
              <a16:creationId xmlns:a16="http://schemas.microsoft.com/office/drawing/2014/main" id="{24FC0B22-2D70-4B80-ABF0-800D2040D71D}"/>
            </a:ext>
          </a:extLst>
        </xdr:cNvPr>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49" name="テキスト ボックス 748">
          <a:extLst>
            <a:ext uri="{FF2B5EF4-FFF2-40B4-BE49-F238E27FC236}">
              <a16:creationId xmlns:a16="http://schemas.microsoft.com/office/drawing/2014/main" id="{A2CE20CC-FF37-455C-AB6D-988BF98BD7B8}"/>
            </a:ext>
          </a:extLst>
        </xdr:cNvPr>
        <xdr:cNvSpPr txBox="1"/>
      </xdr:nvSpPr>
      <xdr:spPr>
        <a:xfrm>
          <a:off x="160491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0" name="【公民館】&#10;一人当たり面積グラフ枠">
          <a:extLst>
            <a:ext uri="{FF2B5EF4-FFF2-40B4-BE49-F238E27FC236}">
              <a16:creationId xmlns:a16="http://schemas.microsoft.com/office/drawing/2014/main" id="{23A0907E-D274-477F-8F0D-1B7F3D970890}"/>
            </a:ext>
          </a:extLst>
        </xdr:cNvPr>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3811</xdr:rowOff>
    </xdr:from>
    <xdr:to>
      <xdr:col>116</xdr:col>
      <xdr:colOff>62864</xdr:colOff>
      <xdr:row>108</xdr:row>
      <xdr:rowOff>114300</xdr:rowOff>
    </xdr:to>
    <xdr:cxnSp macro="">
      <xdr:nvCxnSpPr>
        <xdr:cNvPr id="751" name="直線コネクタ 750">
          <a:extLst>
            <a:ext uri="{FF2B5EF4-FFF2-40B4-BE49-F238E27FC236}">
              <a16:creationId xmlns:a16="http://schemas.microsoft.com/office/drawing/2014/main" id="{4E30C8C1-963E-47BD-8541-EE3FCF04561F}"/>
            </a:ext>
          </a:extLst>
        </xdr:cNvPr>
        <xdr:cNvCxnSpPr/>
      </xdr:nvCxnSpPr>
      <xdr:spPr>
        <a:xfrm flipV="1">
          <a:off x="19951064" y="16577311"/>
          <a:ext cx="0" cy="1482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118127</xdr:rowOff>
    </xdr:from>
    <xdr:ext cx="469744" cy="259045"/>
    <xdr:sp macro="" textlink="">
      <xdr:nvSpPr>
        <xdr:cNvPr id="752" name="【公民館】&#10;一人当たり面積最小値テキスト">
          <a:extLst>
            <a:ext uri="{FF2B5EF4-FFF2-40B4-BE49-F238E27FC236}">
              <a16:creationId xmlns:a16="http://schemas.microsoft.com/office/drawing/2014/main" id="{B89F72D6-0147-4173-B889-69007DA7B7BB}"/>
            </a:ext>
          </a:extLst>
        </xdr:cNvPr>
        <xdr:cNvSpPr txBox="1"/>
      </xdr:nvSpPr>
      <xdr:spPr>
        <a:xfrm>
          <a:off x="19989800" y="1806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114300</xdr:rowOff>
    </xdr:from>
    <xdr:to>
      <xdr:col>116</xdr:col>
      <xdr:colOff>152400</xdr:colOff>
      <xdr:row>108</xdr:row>
      <xdr:rowOff>114300</xdr:rowOff>
    </xdr:to>
    <xdr:cxnSp macro="">
      <xdr:nvCxnSpPr>
        <xdr:cNvPr id="753" name="直線コネクタ 752">
          <a:extLst>
            <a:ext uri="{FF2B5EF4-FFF2-40B4-BE49-F238E27FC236}">
              <a16:creationId xmlns:a16="http://schemas.microsoft.com/office/drawing/2014/main" id="{6B1F5102-5112-4CE2-8D76-3BF2AFB9B3CD}"/>
            </a:ext>
          </a:extLst>
        </xdr:cNvPr>
        <xdr:cNvCxnSpPr/>
      </xdr:nvCxnSpPr>
      <xdr:spPr>
        <a:xfrm>
          <a:off x="19881850" y="180594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121938</xdr:rowOff>
    </xdr:from>
    <xdr:ext cx="469744" cy="259045"/>
    <xdr:sp macro="" textlink="">
      <xdr:nvSpPr>
        <xdr:cNvPr id="754" name="【公民館】&#10;一人当たり面積最大値テキスト">
          <a:extLst>
            <a:ext uri="{FF2B5EF4-FFF2-40B4-BE49-F238E27FC236}">
              <a16:creationId xmlns:a16="http://schemas.microsoft.com/office/drawing/2014/main" id="{19BAD352-D394-4F76-9DD5-8F16214C0FFF}"/>
            </a:ext>
          </a:extLst>
        </xdr:cNvPr>
        <xdr:cNvSpPr txBox="1"/>
      </xdr:nvSpPr>
      <xdr:spPr>
        <a:xfrm>
          <a:off x="19989800" y="16352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3811</xdr:rowOff>
    </xdr:from>
    <xdr:to>
      <xdr:col>116</xdr:col>
      <xdr:colOff>152400</xdr:colOff>
      <xdr:row>100</xdr:row>
      <xdr:rowOff>3811</xdr:rowOff>
    </xdr:to>
    <xdr:cxnSp macro="">
      <xdr:nvCxnSpPr>
        <xdr:cNvPr id="755" name="直線コネクタ 754">
          <a:extLst>
            <a:ext uri="{FF2B5EF4-FFF2-40B4-BE49-F238E27FC236}">
              <a16:creationId xmlns:a16="http://schemas.microsoft.com/office/drawing/2014/main" id="{84928760-B7C2-4DC5-8105-63C5B76729F1}"/>
            </a:ext>
          </a:extLst>
        </xdr:cNvPr>
        <xdr:cNvCxnSpPr/>
      </xdr:nvCxnSpPr>
      <xdr:spPr>
        <a:xfrm>
          <a:off x="19881850" y="1657731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151147</xdr:rowOff>
    </xdr:from>
    <xdr:ext cx="469744" cy="259045"/>
    <xdr:sp macro="" textlink="">
      <xdr:nvSpPr>
        <xdr:cNvPr id="756" name="【公民館】&#10;一人当たり面積平均値テキスト">
          <a:extLst>
            <a:ext uri="{FF2B5EF4-FFF2-40B4-BE49-F238E27FC236}">
              <a16:creationId xmlns:a16="http://schemas.microsoft.com/office/drawing/2014/main" id="{B920AAA0-3B5E-48FA-B17B-EAF4E7213995}"/>
            </a:ext>
          </a:extLst>
        </xdr:cNvPr>
        <xdr:cNvSpPr txBox="1"/>
      </xdr:nvSpPr>
      <xdr:spPr>
        <a:xfrm>
          <a:off x="19989800" y="175818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128270</xdr:rowOff>
    </xdr:from>
    <xdr:to>
      <xdr:col>116</xdr:col>
      <xdr:colOff>114300</xdr:colOff>
      <xdr:row>107</xdr:row>
      <xdr:rowOff>58420</xdr:rowOff>
    </xdr:to>
    <xdr:sp macro="" textlink="">
      <xdr:nvSpPr>
        <xdr:cNvPr id="757" name="フローチャート: 判断 756">
          <a:extLst>
            <a:ext uri="{FF2B5EF4-FFF2-40B4-BE49-F238E27FC236}">
              <a16:creationId xmlns:a16="http://schemas.microsoft.com/office/drawing/2014/main" id="{462B547E-0198-4620-84AA-C70FD21C906E}"/>
            </a:ext>
          </a:extLst>
        </xdr:cNvPr>
        <xdr:cNvSpPr/>
      </xdr:nvSpPr>
      <xdr:spPr>
        <a:xfrm>
          <a:off x="19900900" y="1773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135889</xdr:rowOff>
    </xdr:from>
    <xdr:to>
      <xdr:col>112</xdr:col>
      <xdr:colOff>38100</xdr:colOff>
      <xdr:row>107</xdr:row>
      <xdr:rowOff>66039</xdr:rowOff>
    </xdr:to>
    <xdr:sp macro="" textlink="">
      <xdr:nvSpPr>
        <xdr:cNvPr id="758" name="フローチャート: 判断 757">
          <a:extLst>
            <a:ext uri="{FF2B5EF4-FFF2-40B4-BE49-F238E27FC236}">
              <a16:creationId xmlns:a16="http://schemas.microsoft.com/office/drawing/2014/main" id="{295998EC-EB19-4B69-86D2-A89D25B87D49}"/>
            </a:ext>
          </a:extLst>
        </xdr:cNvPr>
        <xdr:cNvSpPr/>
      </xdr:nvSpPr>
      <xdr:spPr>
        <a:xfrm>
          <a:off x="19157950" y="1773808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120650</xdr:rowOff>
    </xdr:from>
    <xdr:to>
      <xdr:col>107</xdr:col>
      <xdr:colOff>101600</xdr:colOff>
      <xdr:row>107</xdr:row>
      <xdr:rowOff>50800</xdr:rowOff>
    </xdr:to>
    <xdr:sp macro="" textlink="">
      <xdr:nvSpPr>
        <xdr:cNvPr id="759" name="フローチャート: 判断 758">
          <a:extLst>
            <a:ext uri="{FF2B5EF4-FFF2-40B4-BE49-F238E27FC236}">
              <a16:creationId xmlns:a16="http://schemas.microsoft.com/office/drawing/2014/main" id="{89D5B26C-694C-4E5B-A1B5-B0A30355D24E}"/>
            </a:ext>
          </a:extLst>
        </xdr:cNvPr>
        <xdr:cNvSpPr/>
      </xdr:nvSpPr>
      <xdr:spPr>
        <a:xfrm>
          <a:off x="18345150" y="1772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116839</xdr:rowOff>
    </xdr:from>
    <xdr:to>
      <xdr:col>102</xdr:col>
      <xdr:colOff>165100</xdr:colOff>
      <xdr:row>107</xdr:row>
      <xdr:rowOff>46989</xdr:rowOff>
    </xdr:to>
    <xdr:sp macro="" textlink="">
      <xdr:nvSpPr>
        <xdr:cNvPr id="760" name="フローチャート: 判断 759">
          <a:extLst>
            <a:ext uri="{FF2B5EF4-FFF2-40B4-BE49-F238E27FC236}">
              <a16:creationId xmlns:a16="http://schemas.microsoft.com/office/drawing/2014/main" id="{9B4998AC-25A8-434D-8607-DCB1BE0A69FE}"/>
            </a:ext>
          </a:extLst>
        </xdr:cNvPr>
        <xdr:cNvSpPr/>
      </xdr:nvSpPr>
      <xdr:spPr>
        <a:xfrm>
          <a:off x="17551400" y="1771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1" name="テキスト ボックス 760">
          <a:extLst>
            <a:ext uri="{FF2B5EF4-FFF2-40B4-BE49-F238E27FC236}">
              <a16:creationId xmlns:a16="http://schemas.microsoft.com/office/drawing/2014/main" id="{3CF1451B-C583-46D3-BC67-1CD7F113B772}"/>
            </a:ext>
          </a:extLst>
        </xdr:cNvPr>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2" name="テキスト ボックス 761">
          <a:extLst>
            <a:ext uri="{FF2B5EF4-FFF2-40B4-BE49-F238E27FC236}">
              <a16:creationId xmlns:a16="http://schemas.microsoft.com/office/drawing/2014/main" id="{98B21FF2-D855-47C2-AA67-99CFC6088B4E}"/>
            </a:ext>
          </a:extLst>
        </xdr:cNvPr>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3" name="テキスト ボックス 762">
          <a:extLst>
            <a:ext uri="{FF2B5EF4-FFF2-40B4-BE49-F238E27FC236}">
              <a16:creationId xmlns:a16="http://schemas.microsoft.com/office/drawing/2014/main" id="{DE0D3548-E154-4766-9D21-A7EE2CA35464}"/>
            </a:ext>
          </a:extLst>
        </xdr:cNvPr>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64" name="テキスト ボックス 763">
          <a:extLst>
            <a:ext uri="{FF2B5EF4-FFF2-40B4-BE49-F238E27FC236}">
              <a16:creationId xmlns:a16="http://schemas.microsoft.com/office/drawing/2014/main" id="{C5910866-7CF3-4FE0-B90A-3ACB6DA32CB1}"/>
            </a:ext>
          </a:extLst>
        </xdr:cNvPr>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65" name="テキスト ボックス 764">
          <a:extLst>
            <a:ext uri="{FF2B5EF4-FFF2-40B4-BE49-F238E27FC236}">
              <a16:creationId xmlns:a16="http://schemas.microsoft.com/office/drawing/2014/main" id="{123B6DBA-4186-4F51-B4CB-312D8463E367}"/>
            </a:ext>
          </a:extLst>
        </xdr:cNvPr>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40639</xdr:rowOff>
    </xdr:from>
    <xdr:to>
      <xdr:col>116</xdr:col>
      <xdr:colOff>114300</xdr:colOff>
      <xdr:row>108</xdr:row>
      <xdr:rowOff>142239</xdr:rowOff>
    </xdr:to>
    <xdr:sp macro="" textlink="">
      <xdr:nvSpPr>
        <xdr:cNvPr id="766" name="楕円 765">
          <a:extLst>
            <a:ext uri="{FF2B5EF4-FFF2-40B4-BE49-F238E27FC236}">
              <a16:creationId xmlns:a16="http://schemas.microsoft.com/office/drawing/2014/main" id="{E39047D8-40D9-4D10-873D-B898D5B2E3FC}"/>
            </a:ext>
          </a:extLst>
        </xdr:cNvPr>
        <xdr:cNvSpPr/>
      </xdr:nvSpPr>
      <xdr:spPr>
        <a:xfrm>
          <a:off x="19900900" y="1798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127016</xdr:rowOff>
    </xdr:from>
    <xdr:ext cx="469744" cy="259045"/>
    <xdr:sp macro="" textlink="">
      <xdr:nvSpPr>
        <xdr:cNvPr id="767" name="【公民館】&#10;一人当たり面積該当値テキスト">
          <a:extLst>
            <a:ext uri="{FF2B5EF4-FFF2-40B4-BE49-F238E27FC236}">
              <a16:creationId xmlns:a16="http://schemas.microsoft.com/office/drawing/2014/main" id="{40DD13D5-C53B-43A8-A9FF-698472E8617C}"/>
            </a:ext>
          </a:extLst>
        </xdr:cNvPr>
        <xdr:cNvSpPr txBox="1"/>
      </xdr:nvSpPr>
      <xdr:spPr>
        <a:xfrm>
          <a:off x="19989800" y="17900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40639</xdr:rowOff>
    </xdr:from>
    <xdr:to>
      <xdr:col>112</xdr:col>
      <xdr:colOff>38100</xdr:colOff>
      <xdr:row>108</xdr:row>
      <xdr:rowOff>142239</xdr:rowOff>
    </xdr:to>
    <xdr:sp macro="" textlink="">
      <xdr:nvSpPr>
        <xdr:cNvPr id="768" name="楕円 767">
          <a:extLst>
            <a:ext uri="{FF2B5EF4-FFF2-40B4-BE49-F238E27FC236}">
              <a16:creationId xmlns:a16="http://schemas.microsoft.com/office/drawing/2014/main" id="{7CF71DCD-A158-459F-A55C-16693744D20A}"/>
            </a:ext>
          </a:extLst>
        </xdr:cNvPr>
        <xdr:cNvSpPr/>
      </xdr:nvSpPr>
      <xdr:spPr>
        <a:xfrm>
          <a:off x="19157950" y="1798573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91439</xdr:rowOff>
    </xdr:from>
    <xdr:to>
      <xdr:col>116</xdr:col>
      <xdr:colOff>63500</xdr:colOff>
      <xdr:row>108</xdr:row>
      <xdr:rowOff>91439</xdr:rowOff>
    </xdr:to>
    <xdr:cxnSp macro="">
      <xdr:nvCxnSpPr>
        <xdr:cNvPr id="769" name="直線コネクタ 768">
          <a:extLst>
            <a:ext uri="{FF2B5EF4-FFF2-40B4-BE49-F238E27FC236}">
              <a16:creationId xmlns:a16="http://schemas.microsoft.com/office/drawing/2014/main" id="{868085C5-898A-4D63-B4DE-FE008B635D1C}"/>
            </a:ext>
          </a:extLst>
        </xdr:cNvPr>
        <xdr:cNvCxnSpPr/>
      </xdr:nvCxnSpPr>
      <xdr:spPr>
        <a:xfrm>
          <a:off x="19202400" y="18036539"/>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40639</xdr:rowOff>
    </xdr:from>
    <xdr:to>
      <xdr:col>107</xdr:col>
      <xdr:colOff>101600</xdr:colOff>
      <xdr:row>108</xdr:row>
      <xdr:rowOff>142239</xdr:rowOff>
    </xdr:to>
    <xdr:sp macro="" textlink="">
      <xdr:nvSpPr>
        <xdr:cNvPr id="770" name="楕円 769">
          <a:extLst>
            <a:ext uri="{FF2B5EF4-FFF2-40B4-BE49-F238E27FC236}">
              <a16:creationId xmlns:a16="http://schemas.microsoft.com/office/drawing/2014/main" id="{EAF8AAB3-8BC7-4DAB-A206-90966F4F05DE}"/>
            </a:ext>
          </a:extLst>
        </xdr:cNvPr>
        <xdr:cNvSpPr/>
      </xdr:nvSpPr>
      <xdr:spPr>
        <a:xfrm>
          <a:off x="18345150" y="1798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91439</xdr:rowOff>
    </xdr:from>
    <xdr:to>
      <xdr:col>111</xdr:col>
      <xdr:colOff>177800</xdr:colOff>
      <xdr:row>108</xdr:row>
      <xdr:rowOff>91439</xdr:rowOff>
    </xdr:to>
    <xdr:cxnSp macro="">
      <xdr:nvCxnSpPr>
        <xdr:cNvPr id="771" name="直線コネクタ 770">
          <a:extLst>
            <a:ext uri="{FF2B5EF4-FFF2-40B4-BE49-F238E27FC236}">
              <a16:creationId xmlns:a16="http://schemas.microsoft.com/office/drawing/2014/main" id="{A01CFE1A-C237-4F30-9C7A-C4469B6671A1}"/>
            </a:ext>
          </a:extLst>
        </xdr:cNvPr>
        <xdr:cNvCxnSpPr/>
      </xdr:nvCxnSpPr>
      <xdr:spPr>
        <a:xfrm>
          <a:off x="18395950" y="18036539"/>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44450</xdr:rowOff>
    </xdr:from>
    <xdr:to>
      <xdr:col>102</xdr:col>
      <xdr:colOff>165100</xdr:colOff>
      <xdr:row>108</xdr:row>
      <xdr:rowOff>146050</xdr:rowOff>
    </xdr:to>
    <xdr:sp macro="" textlink="">
      <xdr:nvSpPr>
        <xdr:cNvPr id="772" name="楕円 771">
          <a:extLst>
            <a:ext uri="{FF2B5EF4-FFF2-40B4-BE49-F238E27FC236}">
              <a16:creationId xmlns:a16="http://schemas.microsoft.com/office/drawing/2014/main" id="{4D4087FE-4460-4B32-91BF-0BA63F128855}"/>
            </a:ext>
          </a:extLst>
        </xdr:cNvPr>
        <xdr:cNvSpPr/>
      </xdr:nvSpPr>
      <xdr:spPr>
        <a:xfrm>
          <a:off x="17551400" y="1798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91439</xdr:rowOff>
    </xdr:from>
    <xdr:to>
      <xdr:col>107</xdr:col>
      <xdr:colOff>50800</xdr:colOff>
      <xdr:row>108</xdr:row>
      <xdr:rowOff>95250</xdr:rowOff>
    </xdr:to>
    <xdr:cxnSp macro="">
      <xdr:nvCxnSpPr>
        <xdr:cNvPr id="773" name="直線コネクタ 772">
          <a:extLst>
            <a:ext uri="{FF2B5EF4-FFF2-40B4-BE49-F238E27FC236}">
              <a16:creationId xmlns:a16="http://schemas.microsoft.com/office/drawing/2014/main" id="{51EB2190-E972-41CB-AC00-897CCDC53E92}"/>
            </a:ext>
          </a:extLst>
        </xdr:cNvPr>
        <xdr:cNvCxnSpPr/>
      </xdr:nvCxnSpPr>
      <xdr:spPr>
        <a:xfrm flipV="1">
          <a:off x="17602200" y="18036539"/>
          <a:ext cx="79375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82566</xdr:rowOff>
    </xdr:from>
    <xdr:ext cx="469744" cy="259045"/>
    <xdr:sp macro="" textlink="">
      <xdr:nvSpPr>
        <xdr:cNvPr id="774" name="n_1aveValue【公民館】&#10;一人当たり面積">
          <a:extLst>
            <a:ext uri="{FF2B5EF4-FFF2-40B4-BE49-F238E27FC236}">
              <a16:creationId xmlns:a16="http://schemas.microsoft.com/office/drawing/2014/main" id="{D584C1A2-8B89-4085-A552-05608337FD20}"/>
            </a:ext>
          </a:extLst>
        </xdr:cNvPr>
        <xdr:cNvSpPr txBox="1"/>
      </xdr:nvSpPr>
      <xdr:spPr>
        <a:xfrm>
          <a:off x="18980227" y="17513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67327</xdr:rowOff>
    </xdr:from>
    <xdr:ext cx="469744" cy="259045"/>
    <xdr:sp macro="" textlink="">
      <xdr:nvSpPr>
        <xdr:cNvPr id="775" name="n_2aveValue【公民館】&#10;一人当たり面積">
          <a:extLst>
            <a:ext uri="{FF2B5EF4-FFF2-40B4-BE49-F238E27FC236}">
              <a16:creationId xmlns:a16="http://schemas.microsoft.com/office/drawing/2014/main" id="{EE1C6971-8E7E-4523-A9A0-CE70928B69E3}"/>
            </a:ext>
          </a:extLst>
        </xdr:cNvPr>
        <xdr:cNvSpPr txBox="1"/>
      </xdr:nvSpPr>
      <xdr:spPr>
        <a:xfrm>
          <a:off x="18180127" y="17498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63516</xdr:rowOff>
    </xdr:from>
    <xdr:ext cx="469744" cy="259045"/>
    <xdr:sp macro="" textlink="">
      <xdr:nvSpPr>
        <xdr:cNvPr id="776" name="n_3aveValue【公民館】&#10;一人当たり面積">
          <a:extLst>
            <a:ext uri="{FF2B5EF4-FFF2-40B4-BE49-F238E27FC236}">
              <a16:creationId xmlns:a16="http://schemas.microsoft.com/office/drawing/2014/main" id="{6F7DBEFF-9662-4D4C-9D0F-73016FB4C684}"/>
            </a:ext>
          </a:extLst>
        </xdr:cNvPr>
        <xdr:cNvSpPr txBox="1"/>
      </xdr:nvSpPr>
      <xdr:spPr>
        <a:xfrm>
          <a:off x="17386377" y="17494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133366</xdr:rowOff>
    </xdr:from>
    <xdr:ext cx="469744" cy="259045"/>
    <xdr:sp macro="" textlink="">
      <xdr:nvSpPr>
        <xdr:cNvPr id="777" name="n_1mainValue【公民館】&#10;一人当たり面積">
          <a:extLst>
            <a:ext uri="{FF2B5EF4-FFF2-40B4-BE49-F238E27FC236}">
              <a16:creationId xmlns:a16="http://schemas.microsoft.com/office/drawing/2014/main" id="{62D10D58-5C92-4AA6-B3D1-2F8A19213D54}"/>
            </a:ext>
          </a:extLst>
        </xdr:cNvPr>
        <xdr:cNvSpPr txBox="1"/>
      </xdr:nvSpPr>
      <xdr:spPr>
        <a:xfrm>
          <a:off x="18980227" y="18078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133366</xdr:rowOff>
    </xdr:from>
    <xdr:ext cx="469744" cy="259045"/>
    <xdr:sp macro="" textlink="">
      <xdr:nvSpPr>
        <xdr:cNvPr id="778" name="n_2mainValue【公民館】&#10;一人当たり面積">
          <a:extLst>
            <a:ext uri="{FF2B5EF4-FFF2-40B4-BE49-F238E27FC236}">
              <a16:creationId xmlns:a16="http://schemas.microsoft.com/office/drawing/2014/main" id="{CBADD175-805F-4CAE-90F5-EA1437524CF8}"/>
            </a:ext>
          </a:extLst>
        </xdr:cNvPr>
        <xdr:cNvSpPr txBox="1"/>
      </xdr:nvSpPr>
      <xdr:spPr>
        <a:xfrm>
          <a:off x="18180127" y="18078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137177</xdr:rowOff>
    </xdr:from>
    <xdr:ext cx="469744" cy="259045"/>
    <xdr:sp macro="" textlink="">
      <xdr:nvSpPr>
        <xdr:cNvPr id="779" name="n_3mainValue【公民館】&#10;一人当たり面積">
          <a:extLst>
            <a:ext uri="{FF2B5EF4-FFF2-40B4-BE49-F238E27FC236}">
              <a16:creationId xmlns:a16="http://schemas.microsoft.com/office/drawing/2014/main" id="{46D1FEAD-7675-4778-94D9-66066A4C2752}"/>
            </a:ext>
          </a:extLst>
        </xdr:cNvPr>
        <xdr:cNvSpPr txBox="1"/>
      </xdr:nvSpPr>
      <xdr:spPr>
        <a:xfrm>
          <a:off x="17386377" y="18082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0" name="正方形/長方形 779">
          <a:extLst>
            <a:ext uri="{FF2B5EF4-FFF2-40B4-BE49-F238E27FC236}">
              <a16:creationId xmlns:a16="http://schemas.microsoft.com/office/drawing/2014/main" id="{959FAD9D-51DB-44DB-B738-8C8F4A1117D3}"/>
            </a:ext>
          </a:extLst>
        </xdr:cNvPr>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1" name="正方形/長方形 780">
          <a:extLst>
            <a:ext uri="{FF2B5EF4-FFF2-40B4-BE49-F238E27FC236}">
              <a16:creationId xmlns:a16="http://schemas.microsoft.com/office/drawing/2014/main" id="{88A0574B-F77A-4DFF-A01A-95BB43971FE3}"/>
            </a:ext>
          </a:extLst>
        </xdr:cNvPr>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2" name="テキスト ボックス 781">
          <a:extLst>
            <a:ext uri="{FF2B5EF4-FFF2-40B4-BE49-F238E27FC236}">
              <a16:creationId xmlns:a16="http://schemas.microsoft.com/office/drawing/2014/main" id="{268C1227-F862-4AE6-A8C1-8E4A4F7CA664}"/>
            </a:ext>
          </a:extLst>
        </xdr:cNvPr>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道路については、久世荒内・寺田塚本地区土地区画整理事業の完了に伴い、減価償却率が減少しています。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また、公営住宅については、公営住宅等更新計画の無い施設があるため、減価償却率を上昇させる要因となっています。</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1FE63840-D942-4003-AAF4-FE9C6D6ACF77}"/>
            </a:ext>
          </a:extLst>
        </xdr:cNvPr>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C0F826E4-CAE2-43B7-9E91-F86367CDA518}"/>
            </a:ext>
          </a:extLst>
        </xdr:cNvPr>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B29EA0A-E5B4-4342-B65B-AF3397379BE3}"/>
            </a:ext>
          </a:extLst>
        </xdr:cNvPr>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BF60B69B-FE4C-48CF-8BB6-6B26888B2183}"/>
            </a:ext>
          </a:extLst>
        </xdr:cNvPr>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京都府城陽市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81F382F3-6664-450A-A0D4-0CB5068CA2D7}"/>
            </a:ext>
          </a:extLst>
        </xdr:cNvPr>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29C0C711-2240-4176-BB10-9B173AD8B3AE}"/>
            </a:ext>
          </a:extLst>
        </xdr:cNvPr>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69EB5BE3-21CE-417A-B67B-EF49B499E6FB}"/>
            </a:ext>
          </a:extLst>
        </xdr:cNvPr>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B04A0CE9-555D-4A9D-8665-4B74AECD4565}"/>
            </a:ext>
          </a:extLst>
        </xdr:cNvPr>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6FFEAE3A-BCE7-4A6E-AABD-117AE1BF3F54}"/>
            </a:ext>
          </a:extLst>
        </xdr:cNvPr>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D1706929-5BE0-4267-B13A-D66BC38CDEAB}"/>
            </a:ext>
          </a:extLst>
        </xdr:cNvPr>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76,409
75,729
32.71
34,020,334
33,806,552
65,506
15,371,311
37,930,911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9D4CD7BB-0005-49FD-A19F-46CC7B8738D3}"/>
            </a:ext>
          </a:extLst>
        </xdr:cNvPr>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3BE7C8B6-87FC-4227-A3E9-AAC34444A055}"/>
            </a:ext>
          </a:extLst>
        </xdr:cNvPr>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B317B3A-A0BD-457E-9D04-C45E23D2CA25}"/>
            </a:ext>
          </a:extLst>
        </xdr:cNvPr>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97.3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601A0593-58A3-4E27-A557-614D9B456078}"/>
            </a:ext>
          </a:extLst>
        </xdr:cNvPr>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85DB7678-3522-444E-BFA1-DAD6018DF4E1}"/>
            </a:ext>
          </a:extLst>
        </xdr:cNvPr>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5B76CAE7-85BC-4EE4-848B-44DDE8363C3E}"/>
            </a:ext>
          </a:extLst>
        </xdr:cNvPr>
        <xdr:cNvSpPr/>
      </xdr:nvSpPr>
      <xdr:spPr>
        <a:xfrm>
          <a:off x="6470650" y="1657350"/>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FE52266C-65EF-4CA1-ABB3-574E3AFC6BB7}"/>
            </a:ext>
          </a:extLst>
        </xdr:cNvPr>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4A0A9F30-AAC7-4354-9A1C-444A5C19133C}"/>
            </a:ext>
          </a:extLst>
        </xdr:cNvPr>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6B4DFF98-7469-4528-BA56-2583CEECBD1C}"/>
            </a:ext>
          </a:extLst>
        </xdr:cNvPr>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A2010ADB-3E7C-40C0-BC10-4EC019B396BE}"/>
            </a:ext>
          </a:extLst>
        </xdr:cNvPr>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330349C-40F3-4762-831A-71F9604B1094}"/>
            </a:ext>
          </a:extLst>
        </xdr:cNvPr>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24A961CA-3D85-4F92-A345-6527B8BBC346}"/>
            </a:ext>
          </a:extLst>
        </xdr:cNvPr>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809ABF95-57E8-40F6-B50F-60B49C04348C}"/>
            </a:ext>
          </a:extLst>
        </xdr:cNvPr>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748E6DAE-825B-43DB-9AC7-158596118BB0}"/>
            </a:ext>
          </a:extLst>
        </xdr:cNvPr>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4CF353C0-6A86-4B9A-B9B3-08B0C5992A8A}"/>
            </a:ext>
          </a:extLst>
        </xdr:cNvPr>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3587F8F5-DE54-4716-9481-F852C139CBDB}"/>
            </a:ext>
          </a:extLst>
        </xdr:cNvPr>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809A0679-F153-4FD1-B249-2863491D4519}"/>
            </a:ext>
          </a:extLst>
        </xdr:cNvPr>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226DB3D9-DA60-495E-9F18-8327773889D3}"/>
            </a:ext>
          </a:extLst>
        </xdr:cNvPr>
        <xdr:cNvSpPr txBox="1"/>
      </xdr:nvSpPr>
      <xdr:spPr>
        <a:xfrm>
          <a:off x="641350" y="26987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52CF5FEC-0034-4BD4-8335-981D45B2324A}"/>
            </a:ext>
          </a:extLst>
        </xdr:cNvPr>
        <xdr:cNvSpPr txBox="1"/>
      </xdr:nvSpPr>
      <xdr:spPr>
        <a:xfrm>
          <a:off x="641350" y="30035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34C80060-F9F5-4933-A4C2-11F25512819E}"/>
            </a:ext>
          </a:extLst>
        </xdr:cNvPr>
        <xdr:cNvSpPr txBox="1"/>
      </xdr:nvSpPr>
      <xdr:spPr>
        <a:xfrm>
          <a:off x="641350" y="330835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256104BB-5BCB-4D84-BA69-7736B67931DB}"/>
            </a:ext>
          </a:extLst>
        </xdr:cNvPr>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79D8B519-9630-41BC-BCD9-A5CC049F9571}"/>
            </a:ext>
          </a:extLst>
        </xdr:cNvPr>
        <xdr:cNvSpPr/>
      </xdr:nvSpPr>
      <xdr:spPr>
        <a:xfrm>
          <a:off x="8128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37C79542-424B-4349-959B-3C82ACBBD448}"/>
            </a:ext>
          </a:extLst>
        </xdr:cNvPr>
        <xdr:cNvSpPr/>
      </xdr:nvSpPr>
      <xdr:spPr>
        <a:xfrm>
          <a:off x="8128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9A6C21CC-27F5-4968-9E15-8FC1E6F2D284}"/>
            </a:ext>
          </a:extLst>
        </xdr:cNvPr>
        <xdr:cNvSpPr/>
      </xdr:nvSpPr>
      <xdr:spPr>
        <a:xfrm>
          <a:off x="17145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601A1AF8-ED5A-48D2-8D3C-872DDDBF95A7}"/>
            </a:ext>
          </a:extLst>
        </xdr:cNvPr>
        <xdr:cNvSpPr/>
      </xdr:nvSpPr>
      <xdr:spPr>
        <a:xfrm>
          <a:off x="17145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C16D2DD5-5697-479F-9B1C-ACA14B7479BE}"/>
            </a:ext>
          </a:extLst>
        </xdr:cNvPr>
        <xdr:cNvSpPr/>
      </xdr:nvSpPr>
      <xdr:spPr>
        <a:xfrm>
          <a:off x="2743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7443257A-7801-4D38-A13C-FFE5AB34A412}"/>
            </a:ext>
          </a:extLst>
        </xdr:cNvPr>
        <xdr:cNvSpPr/>
      </xdr:nvSpPr>
      <xdr:spPr>
        <a:xfrm>
          <a:off x="2743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1A01E16F-F372-4A4A-8E0B-3DA1BE254594}"/>
            </a:ext>
          </a:extLst>
        </xdr:cNvPr>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159E21D0-CDDE-47E7-BFBD-C29AB0154D65}"/>
            </a:ext>
          </a:extLst>
        </xdr:cNvPr>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92CDC4C8-52B5-439C-B3E2-7C8D9F8A6EAB}"/>
            </a:ext>
          </a:extLst>
        </xdr:cNvPr>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CC8E119D-B01C-4E08-A55C-02655EC6176D}"/>
            </a:ext>
          </a:extLst>
        </xdr:cNvPr>
        <xdr:cNvCxnSpPr/>
      </xdr:nvCxnSpPr>
      <xdr:spPr>
        <a:xfrm>
          <a:off x="685800" y="70330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D89768C8-26C6-4965-BEE5-61DB51188926}"/>
            </a:ext>
          </a:extLst>
        </xdr:cNvPr>
        <xdr:cNvSpPr txBox="1"/>
      </xdr:nvSpPr>
      <xdr:spPr>
        <a:xfrm>
          <a:off x="384961" y="6897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B56E8F20-154F-46ED-BD57-3EA39D7A6747}"/>
            </a:ext>
          </a:extLst>
        </xdr:cNvPr>
        <xdr:cNvCxnSpPr/>
      </xdr:nvCxnSpPr>
      <xdr:spPr>
        <a:xfrm>
          <a:off x="685800" y="67192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D023CBA4-57CF-43EF-9EE2-42E91350BDFB}"/>
            </a:ext>
          </a:extLst>
        </xdr:cNvPr>
        <xdr:cNvSpPr txBox="1"/>
      </xdr:nvSpPr>
      <xdr:spPr>
        <a:xfrm>
          <a:off x="339891" y="6583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A61602C7-6199-4393-BD9E-26D31133460F}"/>
            </a:ext>
          </a:extLst>
        </xdr:cNvPr>
        <xdr:cNvCxnSpPr/>
      </xdr:nvCxnSpPr>
      <xdr:spPr>
        <a:xfrm>
          <a:off x="685800" y="64053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D9D1C07D-F162-4E96-9B16-4ACCE7ACDF76}"/>
            </a:ext>
          </a:extLst>
        </xdr:cNvPr>
        <xdr:cNvSpPr txBox="1"/>
      </xdr:nvSpPr>
      <xdr:spPr>
        <a:xfrm>
          <a:off x="339891" y="626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0710F6AD-74DA-4A1C-976A-4EC39F0FBBDC}"/>
            </a:ext>
          </a:extLst>
        </xdr:cNvPr>
        <xdr:cNvCxnSpPr/>
      </xdr:nvCxnSpPr>
      <xdr:spPr>
        <a:xfrm>
          <a:off x="685800" y="60914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640BC505-097E-46D0-BE95-E31D28B3E9A7}"/>
            </a:ext>
          </a:extLst>
        </xdr:cNvPr>
        <xdr:cNvSpPr txBox="1"/>
      </xdr:nvSpPr>
      <xdr:spPr>
        <a:xfrm>
          <a:off x="339891" y="5949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D9317A4E-12CF-4966-855C-4269A6D4EF3E}"/>
            </a:ext>
          </a:extLst>
        </xdr:cNvPr>
        <xdr:cNvCxnSpPr/>
      </xdr:nvCxnSpPr>
      <xdr:spPr>
        <a:xfrm>
          <a:off x="685800" y="57775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91597E9D-C8C9-49BC-A10C-7537FAA3D1E4}"/>
            </a:ext>
          </a:extLst>
        </xdr:cNvPr>
        <xdr:cNvSpPr txBox="1"/>
      </xdr:nvSpPr>
      <xdr:spPr>
        <a:xfrm>
          <a:off x="339891" y="56353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EF035223-C504-4569-A748-F1364A3A6E44}"/>
            </a:ext>
          </a:extLst>
        </xdr:cNvPr>
        <xdr:cNvCxnSpPr/>
      </xdr:nvCxnSpPr>
      <xdr:spPr>
        <a:xfrm>
          <a:off x="685800" y="54573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6C17BD43-300D-4C68-917E-5E602D9D0420}"/>
            </a:ext>
          </a:extLst>
        </xdr:cNvPr>
        <xdr:cNvSpPr txBox="1"/>
      </xdr:nvSpPr>
      <xdr:spPr>
        <a:xfrm>
          <a:off x="275771" y="53214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97BEF89F-01C1-440F-95E0-124010EBBB6E}"/>
            </a:ext>
          </a:extLst>
        </xdr:cNvPr>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0C529D2B-68CE-4776-9898-267264BAC741}"/>
            </a:ext>
          </a:extLst>
        </xdr:cNvPr>
        <xdr:cNvSpPr txBox="1"/>
      </xdr:nvSpPr>
      <xdr:spPr>
        <a:xfrm>
          <a:off x="27577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92887B41-D42B-444F-BEB2-BBF451D84D61}"/>
            </a:ext>
          </a:extLst>
        </xdr:cNvPr>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30480</xdr:rowOff>
    </xdr:from>
    <xdr:to>
      <xdr:col>24</xdr:col>
      <xdr:colOff>62865</xdr:colOff>
      <xdr:row>42</xdr:row>
      <xdr:rowOff>92528</xdr:rowOff>
    </xdr:to>
    <xdr:cxnSp macro="">
      <xdr:nvCxnSpPr>
        <xdr:cNvPr id="57" name="直線コネクタ 56">
          <a:extLst>
            <a:ext uri="{FF2B5EF4-FFF2-40B4-BE49-F238E27FC236}">
              <a16:creationId xmlns:a16="http://schemas.microsoft.com/office/drawing/2014/main" id="{98BEFAC3-8B86-4E33-A14E-01BAC40C0C34}"/>
            </a:ext>
          </a:extLst>
        </xdr:cNvPr>
        <xdr:cNvCxnSpPr/>
      </xdr:nvCxnSpPr>
      <xdr:spPr>
        <a:xfrm flipV="1">
          <a:off x="4177665" y="5650230"/>
          <a:ext cx="0" cy="1382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340478" cy="259045"/>
    <xdr:sp macro="" textlink="">
      <xdr:nvSpPr>
        <xdr:cNvPr id="58" name="【図書館】&#10;有形固定資産減価償却率最小値テキスト">
          <a:extLst>
            <a:ext uri="{FF2B5EF4-FFF2-40B4-BE49-F238E27FC236}">
              <a16:creationId xmlns:a16="http://schemas.microsoft.com/office/drawing/2014/main" id="{CBEDFE3D-3B55-4128-AA9B-40BACC905F20}"/>
            </a:ext>
          </a:extLst>
        </xdr:cNvPr>
        <xdr:cNvSpPr txBox="1"/>
      </xdr:nvSpPr>
      <xdr:spPr>
        <a:xfrm>
          <a:off x="4216400" y="703690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59" name="直線コネクタ 58">
          <a:extLst>
            <a:ext uri="{FF2B5EF4-FFF2-40B4-BE49-F238E27FC236}">
              <a16:creationId xmlns:a16="http://schemas.microsoft.com/office/drawing/2014/main" id="{0A62BD0B-9C1B-44CD-9834-D732E466727F}"/>
            </a:ext>
          </a:extLst>
        </xdr:cNvPr>
        <xdr:cNvCxnSpPr/>
      </xdr:nvCxnSpPr>
      <xdr:spPr>
        <a:xfrm>
          <a:off x="4108450" y="703307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148607</xdr:rowOff>
    </xdr:from>
    <xdr:ext cx="405111" cy="259045"/>
    <xdr:sp macro="" textlink="">
      <xdr:nvSpPr>
        <xdr:cNvPr id="60" name="【図書館】&#10;有形固定資産減価償却率最大値テキスト">
          <a:extLst>
            <a:ext uri="{FF2B5EF4-FFF2-40B4-BE49-F238E27FC236}">
              <a16:creationId xmlns:a16="http://schemas.microsoft.com/office/drawing/2014/main" id="{368AD4A7-6B34-416A-98D3-A70A918738D0}"/>
            </a:ext>
          </a:extLst>
        </xdr:cNvPr>
        <xdr:cNvSpPr txBox="1"/>
      </xdr:nvSpPr>
      <xdr:spPr>
        <a:xfrm>
          <a:off x="4216400" y="5438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30480</xdr:rowOff>
    </xdr:from>
    <xdr:to>
      <xdr:col>24</xdr:col>
      <xdr:colOff>152400</xdr:colOff>
      <xdr:row>34</xdr:row>
      <xdr:rowOff>30480</xdr:rowOff>
    </xdr:to>
    <xdr:cxnSp macro="">
      <xdr:nvCxnSpPr>
        <xdr:cNvPr id="61" name="直線コネクタ 60">
          <a:extLst>
            <a:ext uri="{FF2B5EF4-FFF2-40B4-BE49-F238E27FC236}">
              <a16:creationId xmlns:a16="http://schemas.microsoft.com/office/drawing/2014/main" id="{AC311B1A-8F3D-41F1-BAD9-ECBCA0944D2A}"/>
            </a:ext>
          </a:extLst>
        </xdr:cNvPr>
        <xdr:cNvCxnSpPr/>
      </xdr:nvCxnSpPr>
      <xdr:spPr>
        <a:xfrm>
          <a:off x="4108450" y="565023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23784</xdr:rowOff>
    </xdr:from>
    <xdr:ext cx="405111" cy="259045"/>
    <xdr:sp macro="" textlink="">
      <xdr:nvSpPr>
        <xdr:cNvPr id="62" name="【図書館】&#10;有形固定資産減価償却率平均値テキスト">
          <a:extLst>
            <a:ext uri="{FF2B5EF4-FFF2-40B4-BE49-F238E27FC236}">
              <a16:creationId xmlns:a16="http://schemas.microsoft.com/office/drawing/2014/main" id="{E738F077-E37A-4633-84D7-BCF36F1FEB96}"/>
            </a:ext>
          </a:extLst>
        </xdr:cNvPr>
        <xdr:cNvSpPr txBox="1"/>
      </xdr:nvSpPr>
      <xdr:spPr>
        <a:xfrm>
          <a:off x="4216400" y="61388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907</xdr:rowOff>
    </xdr:from>
    <xdr:to>
      <xdr:col>24</xdr:col>
      <xdr:colOff>114300</xdr:colOff>
      <xdr:row>38</xdr:row>
      <xdr:rowOff>102507</xdr:rowOff>
    </xdr:to>
    <xdr:sp macro="" textlink="">
      <xdr:nvSpPr>
        <xdr:cNvPr id="63" name="フローチャート: 判断 62">
          <a:extLst>
            <a:ext uri="{FF2B5EF4-FFF2-40B4-BE49-F238E27FC236}">
              <a16:creationId xmlns:a16="http://schemas.microsoft.com/office/drawing/2014/main" id="{B3A3563D-234D-4C7C-A0D1-C85910FB3E42}"/>
            </a:ext>
          </a:extLst>
        </xdr:cNvPr>
        <xdr:cNvSpPr/>
      </xdr:nvSpPr>
      <xdr:spPr>
        <a:xfrm>
          <a:off x="4127500" y="6281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15603</xdr:rowOff>
    </xdr:from>
    <xdr:to>
      <xdr:col>20</xdr:col>
      <xdr:colOff>38100</xdr:colOff>
      <xdr:row>38</xdr:row>
      <xdr:rowOff>117203</xdr:rowOff>
    </xdr:to>
    <xdr:sp macro="" textlink="">
      <xdr:nvSpPr>
        <xdr:cNvPr id="64" name="フローチャート: 判断 63">
          <a:extLst>
            <a:ext uri="{FF2B5EF4-FFF2-40B4-BE49-F238E27FC236}">
              <a16:creationId xmlns:a16="http://schemas.microsoft.com/office/drawing/2014/main" id="{A7426462-1413-4869-BE7D-FCC46F26A0C7}"/>
            </a:ext>
          </a:extLst>
        </xdr:cNvPr>
        <xdr:cNvSpPr/>
      </xdr:nvSpPr>
      <xdr:spPr>
        <a:xfrm>
          <a:off x="3384550" y="629575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160927</xdr:rowOff>
    </xdr:from>
    <xdr:to>
      <xdr:col>15</xdr:col>
      <xdr:colOff>101600</xdr:colOff>
      <xdr:row>38</xdr:row>
      <xdr:rowOff>91077</xdr:rowOff>
    </xdr:to>
    <xdr:sp macro="" textlink="">
      <xdr:nvSpPr>
        <xdr:cNvPr id="65" name="フローチャート: 判断 64">
          <a:extLst>
            <a:ext uri="{FF2B5EF4-FFF2-40B4-BE49-F238E27FC236}">
              <a16:creationId xmlns:a16="http://schemas.microsoft.com/office/drawing/2014/main" id="{6CC00373-3DA5-4D62-86DD-00361417F40E}"/>
            </a:ext>
          </a:extLst>
        </xdr:cNvPr>
        <xdr:cNvSpPr/>
      </xdr:nvSpPr>
      <xdr:spPr>
        <a:xfrm>
          <a:off x="2571750" y="627597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157661</xdr:rowOff>
    </xdr:from>
    <xdr:to>
      <xdr:col>10</xdr:col>
      <xdr:colOff>165100</xdr:colOff>
      <xdr:row>38</xdr:row>
      <xdr:rowOff>87812</xdr:rowOff>
    </xdr:to>
    <xdr:sp macro="" textlink="">
      <xdr:nvSpPr>
        <xdr:cNvPr id="66" name="フローチャート: 判断 65">
          <a:extLst>
            <a:ext uri="{FF2B5EF4-FFF2-40B4-BE49-F238E27FC236}">
              <a16:creationId xmlns:a16="http://schemas.microsoft.com/office/drawing/2014/main" id="{759102B2-4E97-40FF-B32B-F64E5CE61DD7}"/>
            </a:ext>
          </a:extLst>
        </xdr:cNvPr>
        <xdr:cNvSpPr/>
      </xdr:nvSpPr>
      <xdr:spPr>
        <a:xfrm>
          <a:off x="1778000" y="6272711"/>
          <a:ext cx="101600" cy="9525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A2548023-D826-4A79-99AF-563FC74EB2D7}"/>
            </a:ext>
          </a:extLst>
        </xdr:cNvPr>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3BA66604-A9EC-4317-B4E5-B3CBAD9366CA}"/>
            </a:ext>
          </a:extLst>
        </xdr:cNvPr>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6304DC81-7E95-4D3E-877C-651ABBCD1BA6}"/>
            </a:ext>
          </a:extLst>
        </xdr:cNvPr>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BE1A6ABC-89BC-49BF-97F3-6FFD3550D3EA}"/>
            </a:ext>
          </a:extLst>
        </xdr:cNvPr>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AC946F6F-343A-47D6-934A-97D898E4492A}"/>
            </a:ext>
          </a:extLst>
        </xdr:cNvPr>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42</xdr:row>
      <xdr:rowOff>9072</xdr:rowOff>
    </xdr:from>
    <xdr:to>
      <xdr:col>24</xdr:col>
      <xdr:colOff>114300</xdr:colOff>
      <xdr:row>42</xdr:row>
      <xdr:rowOff>110672</xdr:rowOff>
    </xdr:to>
    <xdr:sp macro="" textlink="">
      <xdr:nvSpPr>
        <xdr:cNvPr id="72" name="楕円 71">
          <a:extLst>
            <a:ext uri="{FF2B5EF4-FFF2-40B4-BE49-F238E27FC236}">
              <a16:creationId xmlns:a16="http://schemas.microsoft.com/office/drawing/2014/main" id="{538E01CA-04D7-4241-9CDF-95D44D1F3999}"/>
            </a:ext>
          </a:extLst>
        </xdr:cNvPr>
        <xdr:cNvSpPr/>
      </xdr:nvSpPr>
      <xdr:spPr>
        <a:xfrm>
          <a:off x="4127500" y="6949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95449</xdr:rowOff>
    </xdr:from>
    <xdr:ext cx="340478" cy="259045"/>
    <xdr:sp macro="" textlink="">
      <xdr:nvSpPr>
        <xdr:cNvPr id="73" name="【図書館】&#10;有形固定資産減価償却率該当値テキスト">
          <a:extLst>
            <a:ext uri="{FF2B5EF4-FFF2-40B4-BE49-F238E27FC236}">
              <a16:creationId xmlns:a16="http://schemas.microsoft.com/office/drawing/2014/main" id="{61912B74-B124-4B9D-9FA7-98F2C092EFBB}"/>
            </a:ext>
          </a:extLst>
        </xdr:cNvPr>
        <xdr:cNvSpPr txBox="1"/>
      </xdr:nvSpPr>
      <xdr:spPr>
        <a:xfrm>
          <a:off x="4216400" y="68708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42</xdr:row>
      <xdr:rowOff>41728</xdr:rowOff>
    </xdr:from>
    <xdr:to>
      <xdr:col>20</xdr:col>
      <xdr:colOff>38100</xdr:colOff>
      <xdr:row>42</xdr:row>
      <xdr:rowOff>143328</xdr:rowOff>
    </xdr:to>
    <xdr:sp macro="" textlink="">
      <xdr:nvSpPr>
        <xdr:cNvPr id="74" name="楕円 73">
          <a:extLst>
            <a:ext uri="{FF2B5EF4-FFF2-40B4-BE49-F238E27FC236}">
              <a16:creationId xmlns:a16="http://schemas.microsoft.com/office/drawing/2014/main" id="{C824E706-41F2-4E63-BAC0-20646C77ADB1}"/>
            </a:ext>
          </a:extLst>
        </xdr:cNvPr>
        <xdr:cNvSpPr/>
      </xdr:nvSpPr>
      <xdr:spPr>
        <a:xfrm>
          <a:off x="3384550" y="698227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42</xdr:row>
      <xdr:rowOff>59872</xdr:rowOff>
    </xdr:from>
    <xdr:to>
      <xdr:col>24</xdr:col>
      <xdr:colOff>63500</xdr:colOff>
      <xdr:row>42</xdr:row>
      <xdr:rowOff>92528</xdr:rowOff>
    </xdr:to>
    <xdr:cxnSp macro="">
      <xdr:nvCxnSpPr>
        <xdr:cNvPr id="75" name="直線コネクタ 74">
          <a:extLst>
            <a:ext uri="{FF2B5EF4-FFF2-40B4-BE49-F238E27FC236}">
              <a16:creationId xmlns:a16="http://schemas.microsoft.com/office/drawing/2014/main" id="{B901AB8C-B143-4057-B12B-F9F0B29B92A1}"/>
            </a:ext>
          </a:extLst>
        </xdr:cNvPr>
        <xdr:cNvCxnSpPr/>
      </xdr:nvCxnSpPr>
      <xdr:spPr>
        <a:xfrm flipV="1">
          <a:off x="3429000" y="7000422"/>
          <a:ext cx="7493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9072</xdr:rowOff>
    </xdr:from>
    <xdr:to>
      <xdr:col>15</xdr:col>
      <xdr:colOff>101600</xdr:colOff>
      <xdr:row>38</xdr:row>
      <xdr:rowOff>110672</xdr:rowOff>
    </xdr:to>
    <xdr:sp macro="" textlink="">
      <xdr:nvSpPr>
        <xdr:cNvPr id="76" name="楕円 75">
          <a:extLst>
            <a:ext uri="{FF2B5EF4-FFF2-40B4-BE49-F238E27FC236}">
              <a16:creationId xmlns:a16="http://schemas.microsoft.com/office/drawing/2014/main" id="{1CCC6D1D-01B2-4E76-9D00-1C5ADAEC3128}"/>
            </a:ext>
          </a:extLst>
        </xdr:cNvPr>
        <xdr:cNvSpPr/>
      </xdr:nvSpPr>
      <xdr:spPr>
        <a:xfrm>
          <a:off x="2571750" y="6289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59872</xdr:rowOff>
    </xdr:from>
    <xdr:to>
      <xdr:col>19</xdr:col>
      <xdr:colOff>177800</xdr:colOff>
      <xdr:row>42</xdr:row>
      <xdr:rowOff>92528</xdr:rowOff>
    </xdr:to>
    <xdr:cxnSp macro="">
      <xdr:nvCxnSpPr>
        <xdr:cNvPr id="77" name="直線コネクタ 76">
          <a:extLst>
            <a:ext uri="{FF2B5EF4-FFF2-40B4-BE49-F238E27FC236}">
              <a16:creationId xmlns:a16="http://schemas.microsoft.com/office/drawing/2014/main" id="{DDC73962-2356-4569-93B2-51C685951E9C}"/>
            </a:ext>
          </a:extLst>
        </xdr:cNvPr>
        <xdr:cNvCxnSpPr/>
      </xdr:nvCxnSpPr>
      <xdr:spPr>
        <a:xfrm>
          <a:off x="2622550" y="6340022"/>
          <a:ext cx="806450" cy="693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41728</xdr:rowOff>
    </xdr:from>
    <xdr:to>
      <xdr:col>10</xdr:col>
      <xdr:colOff>165100</xdr:colOff>
      <xdr:row>38</xdr:row>
      <xdr:rowOff>143328</xdr:rowOff>
    </xdr:to>
    <xdr:sp macro="" textlink="">
      <xdr:nvSpPr>
        <xdr:cNvPr id="78" name="楕円 77">
          <a:extLst>
            <a:ext uri="{FF2B5EF4-FFF2-40B4-BE49-F238E27FC236}">
              <a16:creationId xmlns:a16="http://schemas.microsoft.com/office/drawing/2014/main" id="{F803740F-0164-46A6-9B17-11E6AF9A363D}"/>
            </a:ext>
          </a:extLst>
        </xdr:cNvPr>
        <xdr:cNvSpPr/>
      </xdr:nvSpPr>
      <xdr:spPr>
        <a:xfrm>
          <a:off x="1778000" y="63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59872</xdr:rowOff>
    </xdr:from>
    <xdr:to>
      <xdr:col>15</xdr:col>
      <xdr:colOff>50800</xdr:colOff>
      <xdr:row>38</xdr:row>
      <xdr:rowOff>92528</xdr:rowOff>
    </xdr:to>
    <xdr:cxnSp macro="">
      <xdr:nvCxnSpPr>
        <xdr:cNvPr id="79" name="直線コネクタ 78">
          <a:extLst>
            <a:ext uri="{FF2B5EF4-FFF2-40B4-BE49-F238E27FC236}">
              <a16:creationId xmlns:a16="http://schemas.microsoft.com/office/drawing/2014/main" id="{7713B101-AF9A-457D-895C-CE1B5BB685E8}"/>
            </a:ext>
          </a:extLst>
        </xdr:cNvPr>
        <xdr:cNvCxnSpPr/>
      </xdr:nvCxnSpPr>
      <xdr:spPr>
        <a:xfrm flipV="1">
          <a:off x="1828800" y="6340022"/>
          <a:ext cx="79375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133730</xdr:rowOff>
    </xdr:from>
    <xdr:ext cx="405111" cy="259045"/>
    <xdr:sp macro="" textlink="">
      <xdr:nvSpPr>
        <xdr:cNvPr id="80" name="n_1aveValue【図書館】&#10;有形固定資産減価償却率">
          <a:extLst>
            <a:ext uri="{FF2B5EF4-FFF2-40B4-BE49-F238E27FC236}">
              <a16:creationId xmlns:a16="http://schemas.microsoft.com/office/drawing/2014/main" id="{DDAC7CB0-CCDF-422A-95B0-EC2E5EC23A7D}"/>
            </a:ext>
          </a:extLst>
        </xdr:cNvPr>
        <xdr:cNvSpPr txBox="1"/>
      </xdr:nvSpPr>
      <xdr:spPr>
        <a:xfrm>
          <a:off x="3239144" y="60836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107604</xdr:rowOff>
    </xdr:from>
    <xdr:ext cx="405111" cy="259045"/>
    <xdr:sp macro="" textlink="">
      <xdr:nvSpPr>
        <xdr:cNvPr id="81" name="n_2aveValue【図書館】&#10;有形固定資産減価償却率">
          <a:extLst>
            <a:ext uri="{FF2B5EF4-FFF2-40B4-BE49-F238E27FC236}">
              <a16:creationId xmlns:a16="http://schemas.microsoft.com/office/drawing/2014/main" id="{795627A2-DEF8-497F-93B6-CD1E657AA8AD}"/>
            </a:ext>
          </a:extLst>
        </xdr:cNvPr>
        <xdr:cNvSpPr txBox="1"/>
      </xdr:nvSpPr>
      <xdr:spPr>
        <a:xfrm>
          <a:off x="2439044" y="6057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104338</xdr:rowOff>
    </xdr:from>
    <xdr:ext cx="405111" cy="259045"/>
    <xdr:sp macro="" textlink="">
      <xdr:nvSpPr>
        <xdr:cNvPr id="82" name="n_3aveValue【図書館】&#10;有形固定資産減価償却率">
          <a:extLst>
            <a:ext uri="{FF2B5EF4-FFF2-40B4-BE49-F238E27FC236}">
              <a16:creationId xmlns:a16="http://schemas.microsoft.com/office/drawing/2014/main" id="{95D2B7BF-F9F4-4202-A5BD-84930552E618}"/>
            </a:ext>
          </a:extLst>
        </xdr:cNvPr>
        <xdr:cNvSpPr txBox="1"/>
      </xdr:nvSpPr>
      <xdr:spPr>
        <a:xfrm>
          <a:off x="1645294" y="60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42</xdr:row>
      <xdr:rowOff>134455</xdr:rowOff>
    </xdr:from>
    <xdr:ext cx="340478" cy="259045"/>
    <xdr:sp macro="" textlink="">
      <xdr:nvSpPr>
        <xdr:cNvPr id="83" name="n_1mainValue【図書館】&#10;有形固定資産減価償却率">
          <a:extLst>
            <a:ext uri="{FF2B5EF4-FFF2-40B4-BE49-F238E27FC236}">
              <a16:creationId xmlns:a16="http://schemas.microsoft.com/office/drawing/2014/main" id="{014A72B4-84C8-4025-AF92-87B8B2A1DD4A}"/>
            </a:ext>
          </a:extLst>
        </xdr:cNvPr>
        <xdr:cNvSpPr txBox="1"/>
      </xdr:nvSpPr>
      <xdr:spPr>
        <a:xfrm>
          <a:off x="3258761" y="707500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101799</xdr:rowOff>
    </xdr:from>
    <xdr:ext cx="405111" cy="259045"/>
    <xdr:sp macro="" textlink="">
      <xdr:nvSpPr>
        <xdr:cNvPr id="84" name="n_2mainValue【図書館】&#10;有形固定資産減価償却率">
          <a:extLst>
            <a:ext uri="{FF2B5EF4-FFF2-40B4-BE49-F238E27FC236}">
              <a16:creationId xmlns:a16="http://schemas.microsoft.com/office/drawing/2014/main" id="{0CF21A8A-0EBD-4A4F-9F2B-A9612D21B3A2}"/>
            </a:ext>
          </a:extLst>
        </xdr:cNvPr>
        <xdr:cNvSpPr txBox="1"/>
      </xdr:nvSpPr>
      <xdr:spPr>
        <a:xfrm>
          <a:off x="2439044" y="6381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134455</xdr:rowOff>
    </xdr:from>
    <xdr:ext cx="405111" cy="259045"/>
    <xdr:sp macro="" textlink="">
      <xdr:nvSpPr>
        <xdr:cNvPr id="85" name="n_3mainValue【図書館】&#10;有形固定資産減価償却率">
          <a:extLst>
            <a:ext uri="{FF2B5EF4-FFF2-40B4-BE49-F238E27FC236}">
              <a16:creationId xmlns:a16="http://schemas.microsoft.com/office/drawing/2014/main" id="{A3A37BDC-D926-44FF-9D12-48DC4A4D4F03}"/>
            </a:ext>
          </a:extLst>
        </xdr:cNvPr>
        <xdr:cNvSpPr txBox="1"/>
      </xdr:nvSpPr>
      <xdr:spPr>
        <a:xfrm>
          <a:off x="1645294" y="6414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a16="http://schemas.microsoft.com/office/drawing/2014/main" id="{8F89E346-7991-49C8-B324-6B093D3B1791}"/>
            </a:ext>
          </a:extLst>
        </xdr:cNvPr>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a:extLst>
            <a:ext uri="{FF2B5EF4-FFF2-40B4-BE49-F238E27FC236}">
              <a16:creationId xmlns:a16="http://schemas.microsoft.com/office/drawing/2014/main" id="{FCB36693-3C0D-4CCF-9710-766AA10EA858}"/>
            </a:ext>
          </a:extLst>
        </xdr:cNvPr>
        <xdr:cNvSpPr/>
      </xdr:nvSpPr>
      <xdr:spPr>
        <a:xfrm>
          <a:off x="6064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a:extLst>
            <a:ext uri="{FF2B5EF4-FFF2-40B4-BE49-F238E27FC236}">
              <a16:creationId xmlns:a16="http://schemas.microsoft.com/office/drawing/2014/main" id="{EAA275B7-8DEC-455E-A333-AB0ED137F8B6}"/>
            </a:ext>
          </a:extLst>
        </xdr:cNvPr>
        <xdr:cNvSpPr/>
      </xdr:nvSpPr>
      <xdr:spPr>
        <a:xfrm>
          <a:off x="6064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a:extLst>
            <a:ext uri="{FF2B5EF4-FFF2-40B4-BE49-F238E27FC236}">
              <a16:creationId xmlns:a16="http://schemas.microsoft.com/office/drawing/2014/main" id="{817317E3-8D22-4EA7-862B-FF5D0CEA86A4}"/>
            </a:ext>
          </a:extLst>
        </xdr:cNvPr>
        <xdr:cNvSpPr/>
      </xdr:nvSpPr>
      <xdr:spPr>
        <a:xfrm>
          <a:off x="69850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a:extLst>
            <a:ext uri="{FF2B5EF4-FFF2-40B4-BE49-F238E27FC236}">
              <a16:creationId xmlns:a16="http://schemas.microsoft.com/office/drawing/2014/main" id="{C6CD5F67-DCAB-4764-BD29-7D7B6A9E15A3}"/>
            </a:ext>
          </a:extLst>
        </xdr:cNvPr>
        <xdr:cNvSpPr/>
      </xdr:nvSpPr>
      <xdr:spPr>
        <a:xfrm>
          <a:off x="69850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a:extLst>
            <a:ext uri="{FF2B5EF4-FFF2-40B4-BE49-F238E27FC236}">
              <a16:creationId xmlns:a16="http://schemas.microsoft.com/office/drawing/2014/main" id="{ECA16A89-7C51-4459-9523-54B0DF656E53}"/>
            </a:ext>
          </a:extLst>
        </xdr:cNvPr>
        <xdr:cNvSpPr/>
      </xdr:nvSpPr>
      <xdr:spPr>
        <a:xfrm>
          <a:off x="8013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a:extLst>
            <a:ext uri="{FF2B5EF4-FFF2-40B4-BE49-F238E27FC236}">
              <a16:creationId xmlns:a16="http://schemas.microsoft.com/office/drawing/2014/main" id="{F57EFE04-7F7B-40B3-ADF7-EFBCD0294FC8}"/>
            </a:ext>
          </a:extLst>
        </xdr:cNvPr>
        <xdr:cNvSpPr/>
      </xdr:nvSpPr>
      <xdr:spPr>
        <a:xfrm>
          <a:off x="8013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a16="http://schemas.microsoft.com/office/drawing/2014/main" id="{7541E240-6402-485D-A3EB-85A33702FFD8}"/>
            </a:ext>
          </a:extLst>
        </xdr:cNvPr>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a:extLst>
            <a:ext uri="{FF2B5EF4-FFF2-40B4-BE49-F238E27FC236}">
              <a16:creationId xmlns:a16="http://schemas.microsoft.com/office/drawing/2014/main" id="{8E4955D0-9338-4C0D-B5A4-017202B56F0B}"/>
            </a:ext>
          </a:extLst>
        </xdr:cNvPr>
        <xdr:cNvSpPr txBox="1"/>
      </xdr:nvSpPr>
      <xdr:spPr>
        <a:xfrm>
          <a:off x="591820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a16="http://schemas.microsoft.com/office/drawing/2014/main" id="{31D4D9FF-A78D-47CD-A002-7133B7DEBD92}"/>
            </a:ext>
          </a:extLst>
        </xdr:cNvPr>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a:extLst>
            <a:ext uri="{FF2B5EF4-FFF2-40B4-BE49-F238E27FC236}">
              <a16:creationId xmlns:a16="http://schemas.microsoft.com/office/drawing/2014/main" id="{76D45E6C-828A-40CF-87FF-A8E20CF3D5A2}"/>
            </a:ext>
          </a:extLst>
        </xdr:cNvPr>
        <xdr:cNvCxnSpPr/>
      </xdr:nvCxnSpPr>
      <xdr:spPr>
        <a:xfrm>
          <a:off x="5956300" y="6978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a:extLst>
            <a:ext uri="{FF2B5EF4-FFF2-40B4-BE49-F238E27FC236}">
              <a16:creationId xmlns:a16="http://schemas.microsoft.com/office/drawing/2014/main" id="{D422F222-A723-4B86-A706-3E33042A1A6F}"/>
            </a:ext>
          </a:extLst>
        </xdr:cNvPr>
        <xdr:cNvSpPr txBox="1"/>
      </xdr:nvSpPr>
      <xdr:spPr>
        <a:xfrm>
          <a:off x="552722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a:extLst>
            <a:ext uri="{FF2B5EF4-FFF2-40B4-BE49-F238E27FC236}">
              <a16:creationId xmlns:a16="http://schemas.microsoft.com/office/drawing/2014/main" id="{74041FF4-C1B5-459A-8F99-B8600D90E6D3}"/>
            </a:ext>
          </a:extLst>
        </xdr:cNvPr>
        <xdr:cNvCxnSpPr/>
      </xdr:nvCxnSpPr>
      <xdr:spPr>
        <a:xfrm>
          <a:off x="5956300" y="6610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9" name="テキスト ボックス 98">
          <a:extLst>
            <a:ext uri="{FF2B5EF4-FFF2-40B4-BE49-F238E27FC236}">
              <a16:creationId xmlns:a16="http://schemas.microsoft.com/office/drawing/2014/main" id="{BC2EE6FB-A06A-4A40-9B3D-476B667E4A52}"/>
            </a:ext>
          </a:extLst>
        </xdr:cNvPr>
        <xdr:cNvSpPr txBox="1"/>
      </xdr:nvSpPr>
      <xdr:spPr>
        <a:xfrm>
          <a:off x="5527221" y="6474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a:extLst>
            <a:ext uri="{FF2B5EF4-FFF2-40B4-BE49-F238E27FC236}">
              <a16:creationId xmlns:a16="http://schemas.microsoft.com/office/drawing/2014/main" id="{421AB98D-7C64-4D46-8A5B-1558156DA422}"/>
            </a:ext>
          </a:extLst>
        </xdr:cNvPr>
        <xdr:cNvCxnSpPr/>
      </xdr:nvCxnSpPr>
      <xdr:spPr>
        <a:xfrm>
          <a:off x="5956300" y="624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1" name="テキスト ボックス 100">
          <a:extLst>
            <a:ext uri="{FF2B5EF4-FFF2-40B4-BE49-F238E27FC236}">
              <a16:creationId xmlns:a16="http://schemas.microsoft.com/office/drawing/2014/main" id="{C5E7E687-0599-4AB5-9750-12A49D612CD3}"/>
            </a:ext>
          </a:extLst>
        </xdr:cNvPr>
        <xdr:cNvSpPr txBox="1"/>
      </xdr:nvSpPr>
      <xdr:spPr>
        <a:xfrm>
          <a:off x="5527221" y="6112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a:extLst>
            <a:ext uri="{FF2B5EF4-FFF2-40B4-BE49-F238E27FC236}">
              <a16:creationId xmlns:a16="http://schemas.microsoft.com/office/drawing/2014/main" id="{1DCF560A-7A6D-47EC-A8D5-0E77467A8797}"/>
            </a:ext>
          </a:extLst>
        </xdr:cNvPr>
        <xdr:cNvCxnSpPr/>
      </xdr:nvCxnSpPr>
      <xdr:spPr>
        <a:xfrm>
          <a:off x="5956300" y="5880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3" name="テキスト ボックス 102">
          <a:extLst>
            <a:ext uri="{FF2B5EF4-FFF2-40B4-BE49-F238E27FC236}">
              <a16:creationId xmlns:a16="http://schemas.microsoft.com/office/drawing/2014/main" id="{504F120A-EE6A-4AEC-BFDD-62E36A86B91D}"/>
            </a:ext>
          </a:extLst>
        </xdr:cNvPr>
        <xdr:cNvSpPr txBox="1"/>
      </xdr:nvSpPr>
      <xdr:spPr>
        <a:xfrm>
          <a:off x="5527221" y="5744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a:extLst>
            <a:ext uri="{FF2B5EF4-FFF2-40B4-BE49-F238E27FC236}">
              <a16:creationId xmlns:a16="http://schemas.microsoft.com/office/drawing/2014/main" id="{CD645A8D-6CA3-4C8E-92F9-1227A12E1CD8}"/>
            </a:ext>
          </a:extLst>
        </xdr:cNvPr>
        <xdr:cNvCxnSpPr/>
      </xdr:nvCxnSpPr>
      <xdr:spPr>
        <a:xfrm>
          <a:off x="5956300" y="551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5" name="テキスト ボックス 104">
          <a:extLst>
            <a:ext uri="{FF2B5EF4-FFF2-40B4-BE49-F238E27FC236}">
              <a16:creationId xmlns:a16="http://schemas.microsoft.com/office/drawing/2014/main" id="{6A99E40B-8676-4E25-87CE-7C1719019D20}"/>
            </a:ext>
          </a:extLst>
        </xdr:cNvPr>
        <xdr:cNvSpPr txBox="1"/>
      </xdr:nvSpPr>
      <xdr:spPr>
        <a:xfrm>
          <a:off x="5527221" y="5375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a:extLst>
            <a:ext uri="{FF2B5EF4-FFF2-40B4-BE49-F238E27FC236}">
              <a16:creationId xmlns:a16="http://schemas.microsoft.com/office/drawing/2014/main" id="{801863B4-762D-47AC-9329-C4D655860D20}"/>
            </a:ext>
          </a:extLst>
        </xdr:cNvPr>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7" name="テキスト ボックス 106">
          <a:extLst>
            <a:ext uri="{FF2B5EF4-FFF2-40B4-BE49-F238E27FC236}">
              <a16:creationId xmlns:a16="http://schemas.microsoft.com/office/drawing/2014/main" id="{097FB4D7-54C3-4449-94FC-5F19F65F7EB7}"/>
            </a:ext>
          </a:extLst>
        </xdr:cNvPr>
        <xdr:cNvSpPr txBox="1"/>
      </xdr:nvSpPr>
      <xdr:spPr>
        <a:xfrm>
          <a:off x="552722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図書館】&#10;一人当たり面積グラフ枠">
          <a:extLst>
            <a:ext uri="{FF2B5EF4-FFF2-40B4-BE49-F238E27FC236}">
              <a16:creationId xmlns:a16="http://schemas.microsoft.com/office/drawing/2014/main" id="{D28F600C-F113-47F4-8D1F-EAC2D3462B5E}"/>
            </a:ext>
          </a:extLst>
        </xdr:cNvPr>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38100</xdr:rowOff>
    </xdr:from>
    <xdr:to>
      <xdr:col>54</xdr:col>
      <xdr:colOff>189865</xdr:colOff>
      <xdr:row>42</xdr:row>
      <xdr:rowOff>12700</xdr:rowOff>
    </xdr:to>
    <xdr:cxnSp macro="">
      <xdr:nvCxnSpPr>
        <xdr:cNvPr id="109" name="直線コネクタ 108">
          <a:extLst>
            <a:ext uri="{FF2B5EF4-FFF2-40B4-BE49-F238E27FC236}">
              <a16:creationId xmlns:a16="http://schemas.microsoft.com/office/drawing/2014/main" id="{7551CE50-A764-422A-8D4E-411BF7E9D291}"/>
            </a:ext>
          </a:extLst>
        </xdr:cNvPr>
        <xdr:cNvCxnSpPr/>
      </xdr:nvCxnSpPr>
      <xdr:spPr>
        <a:xfrm flipV="1">
          <a:off x="9429115" y="565785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16527</xdr:rowOff>
    </xdr:from>
    <xdr:ext cx="469744" cy="259045"/>
    <xdr:sp macro="" textlink="">
      <xdr:nvSpPr>
        <xdr:cNvPr id="110" name="【図書館】&#10;一人当たり面積最小値テキスト">
          <a:extLst>
            <a:ext uri="{FF2B5EF4-FFF2-40B4-BE49-F238E27FC236}">
              <a16:creationId xmlns:a16="http://schemas.microsoft.com/office/drawing/2014/main" id="{F2CC93E8-69D9-492F-A2CD-866D8AB02615}"/>
            </a:ext>
          </a:extLst>
        </xdr:cNvPr>
        <xdr:cNvSpPr txBox="1"/>
      </xdr:nvSpPr>
      <xdr:spPr>
        <a:xfrm>
          <a:off x="9467850" y="695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12700</xdr:rowOff>
    </xdr:from>
    <xdr:to>
      <xdr:col>55</xdr:col>
      <xdr:colOff>88900</xdr:colOff>
      <xdr:row>42</xdr:row>
      <xdr:rowOff>12700</xdr:rowOff>
    </xdr:to>
    <xdr:cxnSp macro="">
      <xdr:nvCxnSpPr>
        <xdr:cNvPr id="111" name="直線コネクタ 110">
          <a:extLst>
            <a:ext uri="{FF2B5EF4-FFF2-40B4-BE49-F238E27FC236}">
              <a16:creationId xmlns:a16="http://schemas.microsoft.com/office/drawing/2014/main" id="{3CA1548C-69AB-4939-8C5C-99035A47BA96}"/>
            </a:ext>
          </a:extLst>
        </xdr:cNvPr>
        <xdr:cNvCxnSpPr/>
      </xdr:nvCxnSpPr>
      <xdr:spPr>
        <a:xfrm>
          <a:off x="9359900" y="69532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156227</xdr:rowOff>
    </xdr:from>
    <xdr:ext cx="469744" cy="259045"/>
    <xdr:sp macro="" textlink="">
      <xdr:nvSpPr>
        <xdr:cNvPr id="112" name="【図書館】&#10;一人当たり面積最大値テキスト">
          <a:extLst>
            <a:ext uri="{FF2B5EF4-FFF2-40B4-BE49-F238E27FC236}">
              <a16:creationId xmlns:a16="http://schemas.microsoft.com/office/drawing/2014/main" id="{E8DBA403-2B27-4676-9394-D25B3C70727B}"/>
            </a:ext>
          </a:extLst>
        </xdr:cNvPr>
        <xdr:cNvSpPr txBox="1"/>
      </xdr:nvSpPr>
      <xdr:spPr>
        <a:xfrm>
          <a:off x="9467850" y="544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38100</xdr:rowOff>
    </xdr:from>
    <xdr:to>
      <xdr:col>55</xdr:col>
      <xdr:colOff>88900</xdr:colOff>
      <xdr:row>34</xdr:row>
      <xdr:rowOff>38100</xdr:rowOff>
    </xdr:to>
    <xdr:cxnSp macro="">
      <xdr:nvCxnSpPr>
        <xdr:cNvPr id="113" name="直線コネクタ 112">
          <a:extLst>
            <a:ext uri="{FF2B5EF4-FFF2-40B4-BE49-F238E27FC236}">
              <a16:creationId xmlns:a16="http://schemas.microsoft.com/office/drawing/2014/main" id="{E5495C34-AF06-4730-8FF8-130307147CF8}"/>
            </a:ext>
          </a:extLst>
        </xdr:cNvPr>
        <xdr:cNvCxnSpPr/>
      </xdr:nvCxnSpPr>
      <xdr:spPr>
        <a:xfrm>
          <a:off x="9359900" y="56578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16527</xdr:rowOff>
    </xdr:from>
    <xdr:ext cx="469744" cy="259045"/>
    <xdr:sp macro="" textlink="">
      <xdr:nvSpPr>
        <xdr:cNvPr id="114" name="【図書館】&#10;一人当たり面積平均値テキスト">
          <a:extLst>
            <a:ext uri="{FF2B5EF4-FFF2-40B4-BE49-F238E27FC236}">
              <a16:creationId xmlns:a16="http://schemas.microsoft.com/office/drawing/2014/main" id="{1FEC53B8-8197-4B44-8907-3C2F0A9C047B}"/>
            </a:ext>
          </a:extLst>
        </xdr:cNvPr>
        <xdr:cNvSpPr txBox="1"/>
      </xdr:nvSpPr>
      <xdr:spPr>
        <a:xfrm>
          <a:off x="9467850" y="6296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115" name="フローチャート: 判断 114">
          <a:extLst>
            <a:ext uri="{FF2B5EF4-FFF2-40B4-BE49-F238E27FC236}">
              <a16:creationId xmlns:a16="http://schemas.microsoft.com/office/drawing/2014/main" id="{097E4966-B60C-4C78-826B-ABAD2F37B7CA}"/>
            </a:ext>
          </a:extLst>
        </xdr:cNvPr>
        <xdr:cNvSpPr/>
      </xdr:nvSpPr>
      <xdr:spPr>
        <a:xfrm>
          <a:off x="9398000" y="64452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152400</xdr:rowOff>
    </xdr:from>
    <xdr:to>
      <xdr:col>50</xdr:col>
      <xdr:colOff>165100</xdr:colOff>
      <xdr:row>39</xdr:row>
      <xdr:rowOff>82550</xdr:rowOff>
    </xdr:to>
    <xdr:sp macro="" textlink="">
      <xdr:nvSpPr>
        <xdr:cNvPr id="116" name="フローチャート: 判断 115">
          <a:extLst>
            <a:ext uri="{FF2B5EF4-FFF2-40B4-BE49-F238E27FC236}">
              <a16:creationId xmlns:a16="http://schemas.microsoft.com/office/drawing/2014/main" id="{7F4D2260-255C-47BC-8535-5A1817A17174}"/>
            </a:ext>
          </a:extLst>
        </xdr:cNvPr>
        <xdr:cNvSpPr/>
      </xdr:nvSpPr>
      <xdr:spPr>
        <a:xfrm>
          <a:off x="8636000" y="64325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19050</xdr:rowOff>
    </xdr:from>
    <xdr:to>
      <xdr:col>46</xdr:col>
      <xdr:colOff>38100</xdr:colOff>
      <xdr:row>39</xdr:row>
      <xdr:rowOff>120650</xdr:rowOff>
    </xdr:to>
    <xdr:sp macro="" textlink="">
      <xdr:nvSpPr>
        <xdr:cNvPr id="117" name="フローチャート: 判断 116">
          <a:extLst>
            <a:ext uri="{FF2B5EF4-FFF2-40B4-BE49-F238E27FC236}">
              <a16:creationId xmlns:a16="http://schemas.microsoft.com/office/drawing/2014/main" id="{C4E4D279-0ABE-4FA9-8B72-E6069526281C}"/>
            </a:ext>
          </a:extLst>
        </xdr:cNvPr>
        <xdr:cNvSpPr/>
      </xdr:nvSpPr>
      <xdr:spPr>
        <a:xfrm>
          <a:off x="7842250" y="64643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19050</xdr:rowOff>
    </xdr:from>
    <xdr:to>
      <xdr:col>41</xdr:col>
      <xdr:colOff>101600</xdr:colOff>
      <xdr:row>39</xdr:row>
      <xdr:rowOff>120650</xdr:rowOff>
    </xdr:to>
    <xdr:sp macro="" textlink="">
      <xdr:nvSpPr>
        <xdr:cNvPr id="118" name="フローチャート: 判断 117">
          <a:extLst>
            <a:ext uri="{FF2B5EF4-FFF2-40B4-BE49-F238E27FC236}">
              <a16:creationId xmlns:a16="http://schemas.microsoft.com/office/drawing/2014/main" id="{F707DC7D-83BB-4037-81EC-61AE9FFBDE68}"/>
            </a:ext>
          </a:extLst>
        </xdr:cNvPr>
        <xdr:cNvSpPr/>
      </xdr:nvSpPr>
      <xdr:spPr>
        <a:xfrm>
          <a:off x="702945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8192FBA9-A9B3-42BD-91E6-31993724EAEA}"/>
            </a:ext>
          </a:extLst>
        </xdr:cNvPr>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E954DE83-DC44-4861-864A-A079FD0F6D37}"/>
            </a:ext>
          </a:extLst>
        </xdr:cNvPr>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ACA5ACF2-25DB-4C72-955D-DCBA82A29828}"/>
            </a:ext>
          </a:extLst>
        </xdr:cNvPr>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2E6F6737-5008-4FCC-BE04-FAF811AE4A52}"/>
            </a:ext>
          </a:extLst>
        </xdr:cNvPr>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72BC6206-7C49-4F1C-9656-6DFB6F7413FF}"/>
            </a:ext>
          </a:extLst>
        </xdr:cNvPr>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50800</xdr:rowOff>
    </xdr:from>
    <xdr:to>
      <xdr:col>55</xdr:col>
      <xdr:colOff>50800</xdr:colOff>
      <xdr:row>40</xdr:row>
      <xdr:rowOff>152400</xdr:rowOff>
    </xdr:to>
    <xdr:sp macro="" textlink="">
      <xdr:nvSpPr>
        <xdr:cNvPr id="124" name="楕円 123">
          <a:extLst>
            <a:ext uri="{FF2B5EF4-FFF2-40B4-BE49-F238E27FC236}">
              <a16:creationId xmlns:a16="http://schemas.microsoft.com/office/drawing/2014/main" id="{65DAFD66-A64B-4226-A67E-2FF4996F24AD}"/>
            </a:ext>
          </a:extLst>
        </xdr:cNvPr>
        <xdr:cNvSpPr/>
      </xdr:nvSpPr>
      <xdr:spPr>
        <a:xfrm>
          <a:off x="9398000" y="66611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29227</xdr:rowOff>
    </xdr:from>
    <xdr:ext cx="469744" cy="259045"/>
    <xdr:sp macro="" textlink="">
      <xdr:nvSpPr>
        <xdr:cNvPr id="125" name="【図書館】&#10;一人当たり面積該当値テキスト">
          <a:extLst>
            <a:ext uri="{FF2B5EF4-FFF2-40B4-BE49-F238E27FC236}">
              <a16:creationId xmlns:a16="http://schemas.microsoft.com/office/drawing/2014/main" id="{5F1A7CE1-8262-420A-A8B4-E3856B496A44}"/>
            </a:ext>
          </a:extLst>
        </xdr:cNvPr>
        <xdr:cNvSpPr txBox="1"/>
      </xdr:nvSpPr>
      <xdr:spPr>
        <a:xfrm>
          <a:off x="9467850" y="663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50800</xdr:rowOff>
    </xdr:from>
    <xdr:to>
      <xdr:col>50</xdr:col>
      <xdr:colOff>165100</xdr:colOff>
      <xdr:row>40</xdr:row>
      <xdr:rowOff>152400</xdr:rowOff>
    </xdr:to>
    <xdr:sp macro="" textlink="">
      <xdr:nvSpPr>
        <xdr:cNvPr id="126" name="楕円 125">
          <a:extLst>
            <a:ext uri="{FF2B5EF4-FFF2-40B4-BE49-F238E27FC236}">
              <a16:creationId xmlns:a16="http://schemas.microsoft.com/office/drawing/2014/main" id="{6B4C921A-38D1-449B-BED5-D1D81AC741D4}"/>
            </a:ext>
          </a:extLst>
        </xdr:cNvPr>
        <xdr:cNvSpPr/>
      </xdr:nvSpPr>
      <xdr:spPr>
        <a:xfrm>
          <a:off x="8636000" y="666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101600</xdr:rowOff>
    </xdr:from>
    <xdr:to>
      <xdr:col>55</xdr:col>
      <xdr:colOff>0</xdr:colOff>
      <xdr:row>40</xdr:row>
      <xdr:rowOff>101600</xdr:rowOff>
    </xdr:to>
    <xdr:cxnSp macro="">
      <xdr:nvCxnSpPr>
        <xdr:cNvPr id="127" name="直線コネクタ 126">
          <a:extLst>
            <a:ext uri="{FF2B5EF4-FFF2-40B4-BE49-F238E27FC236}">
              <a16:creationId xmlns:a16="http://schemas.microsoft.com/office/drawing/2014/main" id="{E740CDE4-56F6-4301-904F-4EA20AE0F1F7}"/>
            </a:ext>
          </a:extLst>
        </xdr:cNvPr>
        <xdr:cNvCxnSpPr/>
      </xdr:nvCxnSpPr>
      <xdr:spPr>
        <a:xfrm>
          <a:off x="8686800" y="671195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63500</xdr:rowOff>
    </xdr:from>
    <xdr:to>
      <xdr:col>46</xdr:col>
      <xdr:colOff>38100</xdr:colOff>
      <xdr:row>40</xdr:row>
      <xdr:rowOff>165100</xdr:rowOff>
    </xdr:to>
    <xdr:sp macro="" textlink="">
      <xdr:nvSpPr>
        <xdr:cNvPr id="128" name="楕円 127">
          <a:extLst>
            <a:ext uri="{FF2B5EF4-FFF2-40B4-BE49-F238E27FC236}">
              <a16:creationId xmlns:a16="http://schemas.microsoft.com/office/drawing/2014/main" id="{416D678E-4BB5-415D-883F-0F3E6A5D64FE}"/>
            </a:ext>
          </a:extLst>
        </xdr:cNvPr>
        <xdr:cNvSpPr/>
      </xdr:nvSpPr>
      <xdr:spPr>
        <a:xfrm>
          <a:off x="7842250" y="66738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101600</xdr:rowOff>
    </xdr:from>
    <xdr:to>
      <xdr:col>50</xdr:col>
      <xdr:colOff>114300</xdr:colOff>
      <xdr:row>40</xdr:row>
      <xdr:rowOff>114300</xdr:rowOff>
    </xdr:to>
    <xdr:cxnSp macro="">
      <xdr:nvCxnSpPr>
        <xdr:cNvPr id="129" name="直線コネクタ 128">
          <a:extLst>
            <a:ext uri="{FF2B5EF4-FFF2-40B4-BE49-F238E27FC236}">
              <a16:creationId xmlns:a16="http://schemas.microsoft.com/office/drawing/2014/main" id="{36D81304-73FF-4274-B6A4-84A477044968}"/>
            </a:ext>
          </a:extLst>
        </xdr:cNvPr>
        <xdr:cNvCxnSpPr/>
      </xdr:nvCxnSpPr>
      <xdr:spPr>
        <a:xfrm flipV="1">
          <a:off x="7886700" y="6711950"/>
          <a:ext cx="8001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63500</xdr:rowOff>
    </xdr:from>
    <xdr:to>
      <xdr:col>41</xdr:col>
      <xdr:colOff>101600</xdr:colOff>
      <xdr:row>40</xdr:row>
      <xdr:rowOff>165100</xdr:rowOff>
    </xdr:to>
    <xdr:sp macro="" textlink="">
      <xdr:nvSpPr>
        <xdr:cNvPr id="130" name="楕円 129">
          <a:extLst>
            <a:ext uri="{FF2B5EF4-FFF2-40B4-BE49-F238E27FC236}">
              <a16:creationId xmlns:a16="http://schemas.microsoft.com/office/drawing/2014/main" id="{112CF6B8-6466-417C-BBDD-2C0FD0C15944}"/>
            </a:ext>
          </a:extLst>
        </xdr:cNvPr>
        <xdr:cNvSpPr/>
      </xdr:nvSpPr>
      <xdr:spPr>
        <a:xfrm>
          <a:off x="7029450" y="667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114300</xdr:rowOff>
    </xdr:from>
    <xdr:to>
      <xdr:col>45</xdr:col>
      <xdr:colOff>177800</xdr:colOff>
      <xdr:row>40</xdr:row>
      <xdr:rowOff>114300</xdr:rowOff>
    </xdr:to>
    <xdr:cxnSp macro="">
      <xdr:nvCxnSpPr>
        <xdr:cNvPr id="131" name="直線コネクタ 130">
          <a:extLst>
            <a:ext uri="{FF2B5EF4-FFF2-40B4-BE49-F238E27FC236}">
              <a16:creationId xmlns:a16="http://schemas.microsoft.com/office/drawing/2014/main" id="{601A8972-65D9-47A5-A6C5-EB1BD0574E3D}"/>
            </a:ext>
          </a:extLst>
        </xdr:cNvPr>
        <xdr:cNvCxnSpPr/>
      </xdr:nvCxnSpPr>
      <xdr:spPr>
        <a:xfrm>
          <a:off x="7080250" y="672465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99077</xdr:rowOff>
    </xdr:from>
    <xdr:ext cx="469744" cy="259045"/>
    <xdr:sp macro="" textlink="">
      <xdr:nvSpPr>
        <xdr:cNvPr id="132" name="n_1aveValue【図書館】&#10;一人当たり面積">
          <a:extLst>
            <a:ext uri="{FF2B5EF4-FFF2-40B4-BE49-F238E27FC236}">
              <a16:creationId xmlns:a16="http://schemas.microsoft.com/office/drawing/2014/main" id="{9F1E117D-157D-4630-A742-A6E97F325D37}"/>
            </a:ext>
          </a:extLst>
        </xdr:cNvPr>
        <xdr:cNvSpPr txBox="1"/>
      </xdr:nvSpPr>
      <xdr:spPr>
        <a:xfrm>
          <a:off x="8458277" y="6214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137177</xdr:rowOff>
    </xdr:from>
    <xdr:ext cx="469744" cy="259045"/>
    <xdr:sp macro="" textlink="">
      <xdr:nvSpPr>
        <xdr:cNvPr id="133" name="n_2aveValue【図書館】&#10;一人当たり面積">
          <a:extLst>
            <a:ext uri="{FF2B5EF4-FFF2-40B4-BE49-F238E27FC236}">
              <a16:creationId xmlns:a16="http://schemas.microsoft.com/office/drawing/2014/main" id="{BA45ABD3-5D29-48FD-8C4C-B51EB90AABA7}"/>
            </a:ext>
          </a:extLst>
        </xdr:cNvPr>
        <xdr:cNvSpPr txBox="1"/>
      </xdr:nvSpPr>
      <xdr:spPr>
        <a:xfrm>
          <a:off x="7677227" y="6252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137177</xdr:rowOff>
    </xdr:from>
    <xdr:ext cx="469744" cy="259045"/>
    <xdr:sp macro="" textlink="">
      <xdr:nvSpPr>
        <xdr:cNvPr id="134" name="n_3aveValue【図書館】&#10;一人当たり面積">
          <a:extLst>
            <a:ext uri="{FF2B5EF4-FFF2-40B4-BE49-F238E27FC236}">
              <a16:creationId xmlns:a16="http://schemas.microsoft.com/office/drawing/2014/main" id="{0DB8B647-AF66-4721-86EC-A44EE930FE8B}"/>
            </a:ext>
          </a:extLst>
        </xdr:cNvPr>
        <xdr:cNvSpPr txBox="1"/>
      </xdr:nvSpPr>
      <xdr:spPr>
        <a:xfrm>
          <a:off x="6864427" y="6252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143527</xdr:rowOff>
    </xdr:from>
    <xdr:ext cx="469744" cy="259045"/>
    <xdr:sp macro="" textlink="">
      <xdr:nvSpPr>
        <xdr:cNvPr id="135" name="n_1mainValue【図書館】&#10;一人当たり面積">
          <a:extLst>
            <a:ext uri="{FF2B5EF4-FFF2-40B4-BE49-F238E27FC236}">
              <a16:creationId xmlns:a16="http://schemas.microsoft.com/office/drawing/2014/main" id="{256F33AE-45C1-41FC-A284-2383406B9270}"/>
            </a:ext>
          </a:extLst>
        </xdr:cNvPr>
        <xdr:cNvSpPr txBox="1"/>
      </xdr:nvSpPr>
      <xdr:spPr>
        <a:xfrm>
          <a:off x="8458277" y="6753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156227</xdr:rowOff>
    </xdr:from>
    <xdr:ext cx="469744" cy="259045"/>
    <xdr:sp macro="" textlink="">
      <xdr:nvSpPr>
        <xdr:cNvPr id="136" name="n_2mainValue【図書館】&#10;一人当たり面積">
          <a:extLst>
            <a:ext uri="{FF2B5EF4-FFF2-40B4-BE49-F238E27FC236}">
              <a16:creationId xmlns:a16="http://schemas.microsoft.com/office/drawing/2014/main" id="{F616A462-2E4C-472D-A54C-7F2202AD3E2A}"/>
            </a:ext>
          </a:extLst>
        </xdr:cNvPr>
        <xdr:cNvSpPr txBox="1"/>
      </xdr:nvSpPr>
      <xdr:spPr>
        <a:xfrm>
          <a:off x="7677227" y="676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156227</xdr:rowOff>
    </xdr:from>
    <xdr:ext cx="469744" cy="259045"/>
    <xdr:sp macro="" textlink="">
      <xdr:nvSpPr>
        <xdr:cNvPr id="137" name="n_3mainValue【図書館】&#10;一人当たり面積">
          <a:extLst>
            <a:ext uri="{FF2B5EF4-FFF2-40B4-BE49-F238E27FC236}">
              <a16:creationId xmlns:a16="http://schemas.microsoft.com/office/drawing/2014/main" id="{054861B8-8F69-4EEF-82AE-156535182217}"/>
            </a:ext>
          </a:extLst>
        </xdr:cNvPr>
        <xdr:cNvSpPr txBox="1"/>
      </xdr:nvSpPr>
      <xdr:spPr>
        <a:xfrm>
          <a:off x="6864427" y="676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a:extLst>
            <a:ext uri="{FF2B5EF4-FFF2-40B4-BE49-F238E27FC236}">
              <a16:creationId xmlns:a16="http://schemas.microsoft.com/office/drawing/2014/main" id="{C97042D1-8F1A-4655-9803-9811AB94C043}"/>
            </a:ext>
          </a:extLst>
        </xdr:cNvPr>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a:extLst>
            <a:ext uri="{FF2B5EF4-FFF2-40B4-BE49-F238E27FC236}">
              <a16:creationId xmlns:a16="http://schemas.microsoft.com/office/drawing/2014/main" id="{4C6AA0A3-83B0-407C-A982-76B0669C4180}"/>
            </a:ext>
          </a:extLst>
        </xdr:cNvPr>
        <xdr:cNvSpPr/>
      </xdr:nvSpPr>
      <xdr:spPr>
        <a:xfrm>
          <a:off x="8128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a:extLst>
            <a:ext uri="{FF2B5EF4-FFF2-40B4-BE49-F238E27FC236}">
              <a16:creationId xmlns:a16="http://schemas.microsoft.com/office/drawing/2014/main" id="{15AC066F-ADA6-46ED-A422-531E522D29E2}"/>
            </a:ext>
          </a:extLst>
        </xdr:cNvPr>
        <xdr:cNvSpPr/>
      </xdr:nvSpPr>
      <xdr:spPr>
        <a:xfrm>
          <a:off x="8128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a:extLst>
            <a:ext uri="{FF2B5EF4-FFF2-40B4-BE49-F238E27FC236}">
              <a16:creationId xmlns:a16="http://schemas.microsoft.com/office/drawing/2014/main" id="{28CBB4E0-C8A1-4637-A15A-9F5B3C4C1407}"/>
            </a:ext>
          </a:extLst>
        </xdr:cNvPr>
        <xdr:cNvSpPr/>
      </xdr:nvSpPr>
      <xdr:spPr>
        <a:xfrm>
          <a:off x="17145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a:extLst>
            <a:ext uri="{FF2B5EF4-FFF2-40B4-BE49-F238E27FC236}">
              <a16:creationId xmlns:a16="http://schemas.microsoft.com/office/drawing/2014/main" id="{8B6877D6-8421-458F-A6B7-2CDEC7318F79}"/>
            </a:ext>
          </a:extLst>
        </xdr:cNvPr>
        <xdr:cNvSpPr/>
      </xdr:nvSpPr>
      <xdr:spPr>
        <a:xfrm>
          <a:off x="17145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a:extLst>
            <a:ext uri="{FF2B5EF4-FFF2-40B4-BE49-F238E27FC236}">
              <a16:creationId xmlns:a16="http://schemas.microsoft.com/office/drawing/2014/main" id="{A227498D-AD20-4D9F-AA04-6326716109F2}"/>
            </a:ext>
          </a:extLst>
        </xdr:cNvPr>
        <xdr:cNvSpPr/>
      </xdr:nvSpPr>
      <xdr:spPr>
        <a:xfrm>
          <a:off x="2743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a:extLst>
            <a:ext uri="{FF2B5EF4-FFF2-40B4-BE49-F238E27FC236}">
              <a16:creationId xmlns:a16="http://schemas.microsoft.com/office/drawing/2014/main" id="{D9F06C2A-A7C3-47DE-B1B1-41DC630BBE5A}"/>
            </a:ext>
          </a:extLst>
        </xdr:cNvPr>
        <xdr:cNvSpPr/>
      </xdr:nvSpPr>
      <xdr:spPr>
        <a:xfrm>
          <a:off x="2743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a:extLst>
            <a:ext uri="{FF2B5EF4-FFF2-40B4-BE49-F238E27FC236}">
              <a16:creationId xmlns:a16="http://schemas.microsoft.com/office/drawing/2014/main" id="{8CB73B64-962D-49F1-B49D-C46C2045DF22}"/>
            </a:ext>
          </a:extLst>
        </xdr:cNvPr>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a:extLst>
            <a:ext uri="{FF2B5EF4-FFF2-40B4-BE49-F238E27FC236}">
              <a16:creationId xmlns:a16="http://schemas.microsoft.com/office/drawing/2014/main" id="{7E7D7419-524B-45F5-96A8-9BE662BBA6A6}"/>
            </a:ext>
          </a:extLst>
        </xdr:cNvPr>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a:extLst>
            <a:ext uri="{FF2B5EF4-FFF2-40B4-BE49-F238E27FC236}">
              <a16:creationId xmlns:a16="http://schemas.microsoft.com/office/drawing/2014/main" id="{029EBE8F-351D-4DE4-9C4A-3D8BC06773D9}"/>
            </a:ext>
          </a:extLst>
        </xdr:cNvPr>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8" name="テキスト ボックス 147">
          <a:extLst>
            <a:ext uri="{FF2B5EF4-FFF2-40B4-BE49-F238E27FC236}">
              <a16:creationId xmlns:a16="http://schemas.microsoft.com/office/drawing/2014/main" id="{C89E476B-C87D-447C-9578-A621ED57A52B}"/>
            </a:ext>
          </a:extLst>
        </xdr:cNvPr>
        <xdr:cNvSpPr txBox="1"/>
      </xdr:nvSpPr>
      <xdr:spPr>
        <a:xfrm>
          <a:off x="384961" y="108813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9" name="直線コネクタ 148">
          <a:extLst>
            <a:ext uri="{FF2B5EF4-FFF2-40B4-BE49-F238E27FC236}">
              <a16:creationId xmlns:a16="http://schemas.microsoft.com/office/drawing/2014/main" id="{784345C1-4B76-4EEB-800F-8115EA275FC9}"/>
            </a:ext>
          </a:extLst>
        </xdr:cNvPr>
        <xdr:cNvCxnSpPr/>
      </xdr:nvCxnSpPr>
      <xdr:spPr>
        <a:xfrm>
          <a:off x="685800" y="1064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0" name="テキスト ボックス 149">
          <a:extLst>
            <a:ext uri="{FF2B5EF4-FFF2-40B4-BE49-F238E27FC236}">
              <a16:creationId xmlns:a16="http://schemas.microsoft.com/office/drawing/2014/main" id="{D23BC05B-62BC-43E2-AA64-B9C3F8D11FDE}"/>
            </a:ext>
          </a:extLst>
        </xdr:cNvPr>
        <xdr:cNvSpPr txBox="1"/>
      </xdr:nvSpPr>
      <xdr:spPr>
        <a:xfrm>
          <a:off x="339891" y="10513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1" name="直線コネクタ 150">
          <a:extLst>
            <a:ext uri="{FF2B5EF4-FFF2-40B4-BE49-F238E27FC236}">
              <a16:creationId xmlns:a16="http://schemas.microsoft.com/office/drawing/2014/main" id="{DFBDAE72-F318-453B-A3C8-109A6ED2E046}"/>
            </a:ext>
          </a:extLst>
        </xdr:cNvPr>
        <xdr:cNvCxnSpPr/>
      </xdr:nvCxnSpPr>
      <xdr:spPr>
        <a:xfrm>
          <a:off x="685800" y="1028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2" name="テキスト ボックス 151">
          <a:extLst>
            <a:ext uri="{FF2B5EF4-FFF2-40B4-BE49-F238E27FC236}">
              <a16:creationId xmlns:a16="http://schemas.microsoft.com/office/drawing/2014/main" id="{47EF47E2-9772-45DC-9485-46BE9DDD47B7}"/>
            </a:ext>
          </a:extLst>
        </xdr:cNvPr>
        <xdr:cNvSpPr txBox="1"/>
      </xdr:nvSpPr>
      <xdr:spPr>
        <a:xfrm>
          <a:off x="33989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3" name="直線コネクタ 152">
          <a:extLst>
            <a:ext uri="{FF2B5EF4-FFF2-40B4-BE49-F238E27FC236}">
              <a16:creationId xmlns:a16="http://schemas.microsoft.com/office/drawing/2014/main" id="{466EC4A2-327B-4854-A85D-A4FF2104E65C}"/>
            </a:ext>
          </a:extLst>
        </xdr:cNvPr>
        <xdr:cNvCxnSpPr/>
      </xdr:nvCxnSpPr>
      <xdr:spPr>
        <a:xfrm>
          <a:off x="6858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4" name="テキスト ボックス 153">
          <a:extLst>
            <a:ext uri="{FF2B5EF4-FFF2-40B4-BE49-F238E27FC236}">
              <a16:creationId xmlns:a16="http://schemas.microsoft.com/office/drawing/2014/main" id="{6B3F9CD5-3E95-484F-968C-347A1C6EE8A7}"/>
            </a:ext>
          </a:extLst>
        </xdr:cNvPr>
        <xdr:cNvSpPr txBox="1"/>
      </xdr:nvSpPr>
      <xdr:spPr>
        <a:xfrm>
          <a:off x="3398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5" name="直線コネクタ 154">
          <a:extLst>
            <a:ext uri="{FF2B5EF4-FFF2-40B4-BE49-F238E27FC236}">
              <a16:creationId xmlns:a16="http://schemas.microsoft.com/office/drawing/2014/main" id="{84922184-2075-4BED-87EA-E0A140DD8BDA}"/>
            </a:ext>
          </a:extLst>
        </xdr:cNvPr>
        <xdr:cNvCxnSpPr/>
      </xdr:nvCxnSpPr>
      <xdr:spPr>
        <a:xfrm>
          <a:off x="685800" y="955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6" name="テキスト ボックス 155">
          <a:extLst>
            <a:ext uri="{FF2B5EF4-FFF2-40B4-BE49-F238E27FC236}">
              <a16:creationId xmlns:a16="http://schemas.microsoft.com/office/drawing/2014/main" id="{15BEDBF3-7FF1-4EDA-A80D-4796C7103C12}"/>
            </a:ext>
          </a:extLst>
        </xdr:cNvPr>
        <xdr:cNvSpPr txBox="1"/>
      </xdr:nvSpPr>
      <xdr:spPr>
        <a:xfrm>
          <a:off x="339891" y="941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7" name="直線コネクタ 156">
          <a:extLst>
            <a:ext uri="{FF2B5EF4-FFF2-40B4-BE49-F238E27FC236}">
              <a16:creationId xmlns:a16="http://schemas.microsoft.com/office/drawing/2014/main" id="{332ECD80-CEC4-4B8C-A2F6-C817075CA572}"/>
            </a:ext>
          </a:extLst>
        </xdr:cNvPr>
        <xdr:cNvCxnSpPr/>
      </xdr:nvCxnSpPr>
      <xdr:spPr>
        <a:xfrm>
          <a:off x="685800" y="9182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8" name="テキスト ボックス 157">
          <a:extLst>
            <a:ext uri="{FF2B5EF4-FFF2-40B4-BE49-F238E27FC236}">
              <a16:creationId xmlns:a16="http://schemas.microsoft.com/office/drawing/2014/main" id="{D709772C-5C44-4C67-A4CE-1390E133B92F}"/>
            </a:ext>
          </a:extLst>
        </xdr:cNvPr>
        <xdr:cNvSpPr txBox="1"/>
      </xdr:nvSpPr>
      <xdr:spPr>
        <a:xfrm>
          <a:off x="275771" y="9046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a:extLst>
            <a:ext uri="{FF2B5EF4-FFF2-40B4-BE49-F238E27FC236}">
              <a16:creationId xmlns:a16="http://schemas.microsoft.com/office/drawing/2014/main" id="{4AB6E9D5-E591-4C2F-AE37-99654174C52F}"/>
            </a:ext>
          </a:extLst>
        </xdr:cNvPr>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0" name="テキスト ボックス 159">
          <a:extLst>
            <a:ext uri="{FF2B5EF4-FFF2-40B4-BE49-F238E27FC236}">
              <a16:creationId xmlns:a16="http://schemas.microsoft.com/office/drawing/2014/main" id="{2A6358C0-5D31-4C73-BFC2-91056BF47864}"/>
            </a:ext>
          </a:extLst>
        </xdr:cNvPr>
        <xdr:cNvSpPr txBox="1"/>
      </xdr:nvSpPr>
      <xdr:spPr>
        <a:xfrm>
          <a:off x="2757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体育館・プール】&#10;有形固定資産減価償却率グラフ枠">
          <a:extLst>
            <a:ext uri="{FF2B5EF4-FFF2-40B4-BE49-F238E27FC236}">
              <a16:creationId xmlns:a16="http://schemas.microsoft.com/office/drawing/2014/main" id="{6253C6B3-4744-4977-984C-F08680CC1987}"/>
            </a:ext>
          </a:extLst>
        </xdr:cNvPr>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150495</xdr:rowOff>
    </xdr:from>
    <xdr:to>
      <xdr:col>24</xdr:col>
      <xdr:colOff>62865</xdr:colOff>
      <xdr:row>64</xdr:row>
      <xdr:rowOff>131445</xdr:rowOff>
    </xdr:to>
    <xdr:cxnSp macro="">
      <xdr:nvCxnSpPr>
        <xdr:cNvPr id="162" name="直線コネクタ 161">
          <a:extLst>
            <a:ext uri="{FF2B5EF4-FFF2-40B4-BE49-F238E27FC236}">
              <a16:creationId xmlns:a16="http://schemas.microsoft.com/office/drawing/2014/main" id="{8DFA5455-14D5-44E0-A1B4-CB9B968D3B12}"/>
            </a:ext>
          </a:extLst>
        </xdr:cNvPr>
        <xdr:cNvCxnSpPr/>
      </xdr:nvCxnSpPr>
      <xdr:spPr>
        <a:xfrm flipV="1">
          <a:off x="4177665" y="9237345"/>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135272</xdr:rowOff>
    </xdr:from>
    <xdr:ext cx="405111" cy="259045"/>
    <xdr:sp macro="" textlink="">
      <xdr:nvSpPr>
        <xdr:cNvPr id="163" name="【体育館・プール】&#10;有形固定資産減価償却率最小値テキスト">
          <a:extLst>
            <a:ext uri="{FF2B5EF4-FFF2-40B4-BE49-F238E27FC236}">
              <a16:creationId xmlns:a16="http://schemas.microsoft.com/office/drawing/2014/main" id="{64C21C75-25E6-420E-A462-27A0E1A3904E}"/>
            </a:ext>
          </a:extLst>
        </xdr:cNvPr>
        <xdr:cNvSpPr txBox="1"/>
      </xdr:nvSpPr>
      <xdr:spPr>
        <a:xfrm>
          <a:off x="4216400" y="10708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131445</xdr:rowOff>
    </xdr:from>
    <xdr:to>
      <xdr:col>24</xdr:col>
      <xdr:colOff>152400</xdr:colOff>
      <xdr:row>64</xdr:row>
      <xdr:rowOff>131445</xdr:rowOff>
    </xdr:to>
    <xdr:cxnSp macro="">
      <xdr:nvCxnSpPr>
        <xdr:cNvPr id="164" name="直線コネクタ 163">
          <a:extLst>
            <a:ext uri="{FF2B5EF4-FFF2-40B4-BE49-F238E27FC236}">
              <a16:creationId xmlns:a16="http://schemas.microsoft.com/office/drawing/2014/main" id="{3296F9A5-EC97-40BE-A3AD-0800D60A6EEE}"/>
            </a:ext>
          </a:extLst>
        </xdr:cNvPr>
        <xdr:cNvCxnSpPr/>
      </xdr:nvCxnSpPr>
      <xdr:spPr>
        <a:xfrm>
          <a:off x="4108450" y="1070419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97172</xdr:rowOff>
    </xdr:from>
    <xdr:ext cx="405111" cy="259045"/>
    <xdr:sp macro="" textlink="">
      <xdr:nvSpPr>
        <xdr:cNvPr id="165" name="【体育館・プール】&#10;有形固定資産減価償却率最大値テキスト">
          <a:extLst>
            <a:ext uri="{FF2B5EF4-FFF2-40B4-BE49-F238E27FC236}">
              <a16:creationId xmlns:a16="http://schemas.microsoft.com/office/drawing/2014/main" id="{3533DE17-FC2F-43EC-8763-ABE12C447474}"/>
            </a:ext>
          </a:extLst>
        </xdr:cNvPr>
        <xdr:cNvSpPr txBox="1"/>
      </xdr:nvSpPr>
      <xdr:spPr>
        <a:xfrm>
          <a:off x="4216400" y="9018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150495</xdr:rowOff>
    </xdr:from>
    <xdr:to>
      <xdr:col>24</xdr:col>
      <xdr:colOff>152400</xdr:colOff>
      <xdr:row>55</xdr:row>
      <xdr:rowOff>150495</xdr:rowOff>
    </xdr:to>
    <xdr:cxnSp macro="">
      <xdr:nvCxnSpPr>
        <xdr:cNvPr id="166" name="直線コネクタ 165">
          <a:extLst>
            <a:ext uri="{FF2B5EF4-FFF2-40B4-BE49-F238E27FC236}">
              <a16:creationId xmlns:a16="http://schemas.microsoft.com/office/drawing/2014/main" id="{33C1F84F-FF9B-48CD-81D0-FE08545CF50B}"/>
            </a:ext>
          </a:extLst>
        </xdr:cNvPr>
        <xdr:cNvCxnSpPr/>
      </xdr:nvCxnSpPr>
      <xdr:spPr>
        <a:xfrm>
          <a:off x="4108450" y="923734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121937</xdr:rowOff>
    </xdr:from>
    <xdr:ext cx="405111" cy="259045"/>
    <xdr:sp macro="" textlink="">
      <xdr:nvSpPr>
        <xdr:cNvPr id="167" name="【体育館・プール】&#10;有形固定資産減価償却率平均値テキスト">
          <a:extLst>
            <a:ext uri="{FF2B5EF4-FFF2-40B4-BE49-F238E27FC236}">
              <a16:creationId xmlns:a16="http://schemas.microsoft.com/office/drawing/2014/main" id="{92799917-F9A2-4DB1-A0CE-3460B29FBA0E}"/>
            </a:ext>
          </a:extLst>
        </xdr:cNvPr>
        <xdr:cNvSpPr txBox="1"/>
      </xdr:nvSpPr>
      <xdr:spPr>
        <a:xfrm>
          <a:off x="4216400" y="98691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143510</xdr:rowOff>
    </xdr:from>
    <xdr:to>
      <xdr:col>24</xdr:col>
      <xdr:colOff>114300</xdr:colOff>
      <xdr:row>60</xdr:row>
      <xdr:rowOff>73660</xdr:rowOff>
    </xdr:to>
    <xdr:sp macro="" textlink="">
      <xdr:nvSpPr>
        <xdr:cNvPr id="168" name="フローチャート: 判断 167">
          <a:extLst>
            <a:ext uri="{FF2B5EF4-FFF2-40B4-BE49-F238E27FC236}">
              <a16:creationId xmlns:a16="http://schemas.microsoft.com/office/drawing/2014/main" id="{5FF9C7C8-1229-4311-ADF6-B80C57E10DCA}"/>
            </a:ext>
          </a:extLst>
        </xdr:cNvPr>
        <xdr:cNvSpPr/>
      </xdr:nvSpPr>
      <xdr:spPr>
        <a:xfrm>
          <a:off x="4127500" y="989076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135890</xdr:rowOff>
    </xdr:from>
    <xdr:to>
      <xdr:col>20</xdr:col>
      <xdr:colOff>38100</xdr:colOff>
      <xdr:row>60</xdr:row>
      <xdr:rowOff>66040</xdr:rowOff>
    </xdr:to>
    <xdr:sp macro="" textlink="">
      <xdr:nvSpPr>
        <xdr:cNvPr id="169" name="フローチャート: 判断 168">
          <a:extLst>
            <a:ext uri="{FF2B5EF4-FFF2-40B4-BE49-F238E27FC236}">
              <a16:creationId xmlns:a16="http://schemas.microsoft.com/office/drawing/2014/main" id="{FD02C625-304C-49C0-B616-0E538E3EACE1}"/>
            </a:ext>
          </a:extLst>
        </xdr:cNvPr>
        <xdr:cNvSpPr/>
      </xdr:nvSpPr>
      <xdr:spPr>
        <a:xfrm>
          <a:off x="3384550" y="988314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166370</xdr:rowOff>
    </xdr:from>
    <xdr:to>
      <xdr:col>15</xdr:col>
      <xdr:colOff>101600</xdr:colOff>
      <xdr:row>60</xdr:row>
      <xdr:rowOff>96520</xdr:rowOff>
    </xdr:to>
    <xdr:sp macro="" textlink="">
      <xdr:nvSpPr>
        <xdr:cNvPr id="170" name="フローチャート: 判断 169">
          <a:extLst>
            <a:ext uri="{FF2B5EF4-FFF2-40B4-BE49-F238E27FC236}">
              <a16:creationId xmlns:a16="http://schemas.microsoft.com/office/drawing/2014/main" id="{C43D17B4-14EF-4E20-BDA5-7360D8A23736}"/>
            </a:ext>
          </a:extLst>
        </xdr:cNvPr>
        <xdr:cNvSpPr/>
      </xdr:nvSpPr>
      <xdr:spPr>
        <a:xfrm>
          <a:off x="2571750" y="99136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17780</xdr:rowOff>
    </xdr:from>
    <xdr:to>
      <xdr:col>10</xdr:col>
      <xdr:colOff>165100</xdr:colOff>
      <xdr:row>60</xdr:row>
      <xdr:rowOff>119380</xdr:rowOff>
    </xdr:to>
    <xdr:sp macro="" textlink="">
      <xdr:nvSpPr>
        <xdr:cNvPr id="171" name="フローチャート: 判断 170">
          <a:extLst>
            <a:ext uri="{FF2B5EF4-FFF2-40B4-BE49-F238E27FC236}">
              <a16:creationId xmlns:a16="http://schemas.microsoft.com/office/drawing/2014/main" id="{B6BC3B32-B675-4973-846C-B84B72885676}"/>
            </a:ext>
          </a:extLst>
        </xdr:cNvPr>
        <xdr:cNvSpPr/>
      </xdr:nvSpPr>
      <xdr:spPr>
        <a:xfrm>
          <a:off x="1778000" y="9930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FBFC6957-E8A9-4F6F-B4FA-45DD87A8AFB0}"/>
            </a:ext>
          </a:extLst>
        </xdr:cNvPr>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C82527C9-9667-46C0-BA58-3355274582F5}"/>
            </a:ext>
          </a:extLst>
        </xdr:cNvPr>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2D77C3FC-E620-478A-A9C2-12769CAEDF8F}"/>
            </a:ext>
          </a:extLst>
        </xdr:cNvPr>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B86C89F3-8081-4CCC-99E0-3FE8390869B1}"/>
            </a:ext>
          </a:extLst>
        </xdr:cNvPr>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6639358E-6F9B-46AC-82DF-2B543B221949}"/>
            </a:ext>
          </a:extLst>
        </xdr:cNvPr>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52070</xdr:rowOff>
    </xdr:from>
    <xdr:to>
      <xdr:col>24</xdr:col>
      <xdr:colOff>114300</xdr:colOff>
      <xdr:row>58</xdr:row>
      <xdr:rowOff>153670</xdr:rowOff>
    </xdr:to>
    <xdr:sp macro="" textlink="">
      <xdr:nvSpPr>
        <xdr:cNvPr id="177" name="楕円 176">
          <a:extLst>
            <a:ext uri="{FF2B5EF4-FFF2-40B4-BE49-F238E27FC236}">
              <a16:creationId xmlns:a16="http://schemas.microsoft.com/office/drawing/2014/main" id="{8028D21D-B2FB-4BE5-8C7C-F7C09B894F26}"/>
            </a:ext>
          </a:extLst>
        </xdr:cNvPr>
        <xdr:cNvSpPr/>
      </xdr:nvSpPr>
      <xdr:spPr>
        <a:xfrm>
          <a:off x="4127500" y="963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74947</xdr:rowOff>
    </xdr:from>
    <xdr:ext cx="405111" cy="259045"/>
    <xdr:sp macro="" textlink="">
      <xdr:nvSpPr>
        <xdr:cNvPr id="178" name="【体育館・プール】&#10;有形固定資産減価償却率該当値テキスト">
          <a:extLst>
            <a:ext uri="{FF2B5EF4-FFF2-40B4-BE49-F238E27FC236}">
              <a16:creationId xmlns:a16="http://schemas.microsoft.com/office/drawing/2014/main" id="{59D2C404-24E0-46FA-92DB-5AF050C12AC9}"/>
            </a:ext>
          </a:extLst>
        </xdr:cNvPr>
        <xdr:cNvSpPr txBox="1"/>
      </xdr:nvSpPr>
      <xdr:spPr>
        <a:xfrm>
          <a:off x="4216400" y="9491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93980</xdr:rowOff>
    </xdr:from>
    <xdr:to>
      <xdr:col>20</xdr:col>
      <xdr:colOff>38100</xdr:colOff>
      <xdr:row>59</xdr:row>
      <xdr:rowOff>24130</xdr:rowOff>
    </xdr:to>
    <xdr:sp macro="" textlink="">
      <xdr:nvSpPr>
        <xdr:cNvPr id="179" name="楕円 178">
          <a:extLst>
            <a:ext uri="{FF2B5EF4-FFF2-40B4-BE49-F238E27FC236}">
              <a16:creationId xmlns:a16="http://schemas.microsoft.com/office/drawing/2014/main" id="{1D19458A-CD64-4E2B-BB1F-13DAAAF16DA0}"/>
            </a:ext>
          </a:extLst>
        </xdr:cNvPr>
        <xdr:cNvSpPr/>
      </xdr:nvSpPr>
      <xdr:spPr>
        <a:xfrm>
          <a:off x="3384550" y="967613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102870</xdr:rowOff>
    </xdr:from>
    <xdr:to>
      <xdr:col>24</xdr:col>
      <xdr:colOff>63500</xdr:colOff>
      <xdr:row>58</xdr:row>
      <xdr:rowOff>144780</xdr:rowOff>
    </xdr:to>
    <xdr:cxnSp macro="">
      <xdr:nvCxnSpPr>
        <xdr:cNvPr id="180" name="直線コネクタ 179">
          <a:extLst>
            <a:ext uri="{FF2B5EF4-FFF2-40B4-BE49-F238E27FC236}">
              <a16:creationId xmlns:a16="http://schemas.microsoft.com/office/drawing/2014/main" id="{D2EFC699-9389-465D-A275-779F42337956}"/>
            </a:ext>
          </a:extLst>
        </xdr:cNvPr>
        <xdr:cNvCxnSpPr/>
      </xdr:nvCxnSpPr>
      <xdr:spPr>
        <a:xfrm flipV="1">
          <a:off x="3429000" y="9685020"/>
          <a:ext cx="7493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135890</xdr:rowOff>
    </xdr:from>
    <xdr:to>
      <xdr:col>15</xdr:col>
      <xdr:colOff>101600</xdr:colOff>
      <xdr:row>59</xdr:row>
      <xdr:rowOff>66040</xdr:rowOff>
    </xdr:to>
    <xdr:sp macro="" textlink="">
      <xdr:nvSpPr>
        <xdr:cNvPr id="181" name="楕円 180">
          <a:extLst>
            <a:ext uri="{FF2B5EF4-FFF2-40B4-BE49-F238E27FC236}">
              <a16:creationId xmlns:a16="http://schemas.microsoft.com/office/drawing/2014/main" id="{5B0CDA11-14BC-4391-B828-35C0907729FD}"/>
            </a:ext>
          </a:extLst>
        </xdr:cNvPr>
        <xdr:cNvSpPr/>
      </xdr:nvSpPr>
      <xdr:spPr>
        <a:xfrm>
          <a:off x="2571750" y="971804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144780</xdr:rowOff>
    </xdr:from>
    <xdr:to>
      <xdr:col>19</xdr:col>
      <xdr:colOff>177800</xdr:colOff>
      <xdr:row>59</xdr:row>
      <xdr:rowOff>15240</xdr:rowOff>
    </xdr:to>
    <xdr:cxnSp macro="">
      <xdr:nvCxnSpPr>
        <xdr:cNvPr id="182" name="直線コネクタ 181">
          <a:extLst>
            <a:ext uri="{FF2B5EF4-FFF2-40B4-BE49-F238E27FC236}">
              <a16:creationId xmlns:a16="http://schemas.microsoft.com/office/drawing/2014/main" id="{C3656522-DBC4-424A-B814-52EA1090421B}"/>
            </a:ext>
          </a:extLst>
        </xdr:cNvPr>
        <xdr:cNvCxnSpPr/>
      </xdr:nvCxnSpPr>
      <xdr:spPr>
        <a:xfrm flipV="1">
          <a:off x="2622550" y="9726930"/>
          <a:ext cx="806450" cy="35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135890</xdr:rowOff>
    </xdr:from>
    <xdr:to>
      <xdr:col>10</xdr:col>
      <xdr:colOff>165100</xdr:colOff>
      <xdr:row>59</xdr:row>
      <xdr:rowOff>66040</xdr:rowOff>
    </xdr:to>
    <xdr:sp macro="" textlink="">
      <xdr:nvSpPr>
        <xdr:cNvPr id="183" name="楕円 182">
          <a:extLst>
            <a:ext uri="{FF2B5EF4-FFF2-40B4-BE49-F238E27FC236}">
              <a16:creationId xmlns:a16="http://schemas.microsoft.com/office/drawing/2014/main" id="{72FDA5E0-B121-42C1-9599-283DB23A941C}"/>
            </a:ext>
          </a:extLst>
        </xdr:cNvPr>
        <xdr:cNvSpPr/>
      </xdr:nvSpPr>
      <xdr:spPr>
        <a:xfrm>
          <a:off x="1778000" y="971804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15240</xdr:rowOff>
    </xdr:from>
    <xdr:to>
      <xdr:col>15</xdr:col>
      <xdr:colOff>50800</xdr:colOff>
      <xdr:row>59</xdr:row>
      <xdr:rowOff>15240</xdr:rowOff>
    </xdr:to>
    <xdr:cxnSp macro="">
      <xdr:nvCxnSpPr>
        <xdr:cNvPr id="184" name="直線コネクタ 183">
          <a:extLst>
            <a:ext uri="{FF2B5EF4-FFF2-40B4-BE49-F238E27FC236}">
              <a16:creationId xmlns:a16="http://schemas.microsoft.com/office/drawing/2014/main" id="{3D6111E0-B928-4FAF-AE11-1157E8D062ED}"/>
            </a:ext>
          </a:extLst>
        </xdr:cNvPr>
        <xdr:cNvCxnSpPr/>
      </xdr:nvCxnSpPr>
      <xdr:spPr>
        <a:xfrm>
          <a:off x="1828800" y="976249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57167</xdr:rowOff>
    </xdr:from>
    <xdr:ext cx="405111" cy="259045"/>
    <xdr:sp macro="" textlink="">
      <xdr:nvSpPr>
        <xdr:cNvPr id="185" name="n_1aveValue【体育館・プール】&#10;有形固定資産減価償却率">
          <a:extLst>
            <a:ext uri="{FF2B5EF4-FFF2-40B4-BE49-F238E27FC236}">
              <a16:creationId xmlns:a16="http://schemas.microsoft.com/office/drawing/2014/main" id="{34C9B78A-2F6B-4508-8A5D-39568D35EFF7}"/>
            </a:ext>
          </a:extLst>
        </xdr:cNvPr>
        <xdr:cNvSpPr txBox="1"/>
      </xdr:nvSpPr>
      <xdr:spPr>
        <a:xfrm>
          <a:off x="3239144" y="996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87647</xdr:rowOff>
    </xdr:from>
    <xdr:ext cx="405111" cy="259045"/>
    <xdr:sp macro="" textlink="">
      <xdr:nvSpPr>
        <xdr:cNvPr id="186" name="n_2aveValue【体育館・プール】&#10;有形固定資産減価償却率">
          <a:extLst>
            <a:ext uri="{FF2B5EF4-FFF2-40B4-BE49-F238E27FC236}">
              <a16:creationId xmlns:a16="http://schemas.microsoft.com/office/drawing/2014/main" id="{6CC0452E-5BFA-41CB-84F5-9506335E72CF}"/>
            </a:ext>
          </a:extLst>
        </xdr:cNvPr>
        <xdr:cNvSpPr txBox="1"/>
      </xdr:nvSpPr>
      <xdr:spPr>
        <a:xfrm>
          <a:off x="2439044" y="999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110507</xdr:rowOff>
    </xdr:from>
    <xdr:ext cx="405111" cy="259045"/>
    <xdr:sp macro="" textlink="">
      <xdr:nvSpPr>
        <xdr:cNvPr id="187" name="n_3aveValue【体育館・プール】&#10;有形固定資産減価償却率">
          <a:extLst>
            <a:ext uri="{FF2B5EF4-FFF2-40B4-BE49-F238E27FC236}">
              <a16:creationId xmlns:a16="http://schemas.microsoft.com/office/drawing/2014/main" id="{B9B842B5-394C-4CBD-88BF-4AF7EF7BBBA6}"/>
            </a:ext>
          </a:extLst>
        </xdr:cNvPr>
        <xdr:cNvSpPr txBox="1"/>
      </xdr:nvSpPr>
      <xdr:spPr>
        <a:xfrm>
          <a:off x="1645294"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40657</xdr:rowOff>
    </xdr:from>
    <xdr:ext cx="405111" cy="259045"/>
    <xdr:sp macro="" textlink="">
      <xdr:nvSpPr>
        <xdr:cNvPr id="188" name="n_1mainValue【体育館・プール】&#10;有形固定資産減価償却率">
          <a:extLst>
            <a:ext uri="{FF2B5EF4-FFF2-40B4-BE49-F238E27FC236}">
              <a16:creationId xmlns:a16="http://schemas.microsoft.com/office/drawing/2014/main" id="{91B63F76-907B-4153-88DA-39B1408B2A58}"/>
            </a:ext>
          </a:extLst>
        </xdr:cNvPr>
        <xdr:cNvSpPr txBox="1"/>
      </xdr:nvSpPr>
      <xdr:spPr>
        <a:xfrm>
          <a:off x="3239144" y="9457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82567</xdr:rowOff>
    </xdr:from>
    <xdr:ext cx="405111" cy="259045"/>
    <xdr:sp macro="" textlink="">
      <xdr:nvSpPr>
        <xdr:cNvPr id="189" name="n_2mainValue【体育館・プール】&#10;有形固定資産減価償却率">
          <a:extLst>
            <a:ext uri="{FF2B5EF4-FFF2-40B4-BE49-F238E27FC236}">
              <a16:creationId xmlns:a16="http://schemas.microsoft.com/office/drawing/2014/main" id="{7858A52A-65C0-422D-88FD-B385166F71E0}"/>
            </a:ext>
          </a:extLst>
        </xdr:cNvPr>
        <xdr:cNvSpPr txBox="1"/>
      </xdr:nvSpPr>
      <xdr:spPr>
        <a:xfrm>
          <a:off x="2439044" y="9499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82567</xdr:rowOff>
    </xdr:from>
    <xdr:ext cx="405111" cy="259045"/>
    <xdr:sp macro="" textlink="">
      <xdr:nvSpPr>
        <xdr:cNvPr id="190" name="n_3mainValue【体育館・プール】&#10;有形固定資産減価償却率">
          <a:extLst>
            <a:ext uri="{FF2B5EF4-FFF2-40B4-BE49-F238E27FC236}">
              <a16:creationId xmlns:a16="http://schemas.microsoft.com/office/drawing/2014/main" id="{F3CE814C-4D15-4D3C-AF74-C73D9EFCDA1B}"/>
            </a:ext>
          </a:extLst>
        </xdr:cNvPr>
        <xdr:cNvSpPr txBox="1"/>
      </xdr:nvSpPr>
      <xdr:spPr>
        <a:xfrm>
          <a:off x="1645294" y="9499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a:extLst>
            <a:ext uri="{FF2B5EF4-FFF2-40B4-BE49-F238E27FC236}">
              <a16:creationId xmlns:a16="http://schemas.microsoft.com/office/drawing/2014/main" id="{9C0E4690-1BB0-4756-8360-FD9D2365C72B}"/>
            </a:ext>
          </a:extLst>
        </xdr:cNvPr>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a:extLst>
            <a:ext uri="{FF2B5EF4-FFF2-40B4-BE49-F238E27FC236}">
              <a16:creationId xmlns:a16="http://schemas.microsoft.com/office/drawing/2014/main" id="{23B57FE2-CDF1-4F1E-95AD-2415FC0B747D}"/>
            </a:ext>
          </a:extLst>
        </xdr:cNvPr>
        <xdr:cNvSpPr/>
      </xdr:nvSpPr>
      <xdr:spPr>
        <a:xfrm>
          <a:off x="6064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a:extLst>
            <a:ext uri="{FF2B5EF4-FFF2-40B4-BE49-F238E27FC236}">
              <a16:creationId xmlns:a16="http://schemas.microsoft.com/office/drawing/2014/main" id="{C474592E-0813-4140-BC98-CD50F2C07BF4}"/>
            </a:ext>
          </a:extLst>
        </xdr:cNvPr>
        <xdr:cNvSpPr/>
      </xdr:nvSpPr>
      <xdr:spPr>
        <a:xfrm>
          <a:off x="6064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a:extLst>
            <a:ext uri="{FF2B5EF4-FFF2-40B4-BE49-F238E27FC236}">
              <a16:creationId xmlns:a16="http://schemas.microsoft.com/office/drawing/2014/main" id="{5BEC4F60-D0D2-4A8B-9BE4-A0355714F49C}"/>
            </a:ext>
          </a:extLst>
        </xdr:cNvPr>
        <xdr:cNvSpPr/>
      </xdr:nvSpPr>
      <xdr:spPr>
        <a:xfrm>
          <a:off x="69850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a:extLst>
            <a:ext uri="{FF2B5EF4-FFF2-40B4-BE49-F238E27FC236}">
              <a16:creationId xmlns:a16="http://schemas.microsoft.com/office/drawing/2014/main" id="{EE57DCEE-21D2-45BC-8BD8-EF15B9702D3F}"/>
            </a:ext>
          </a:extLst>
        </xdr:cNvPr>
        <xdr:cNvSpPr/>
      </xdr:nvSpPr>
      <xdr:spPr>
        <a:xfrm>
          <a:off x="69850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a:extLst>
            <a:ext uri="{FF2B5EF4-FFF2-40B4-BE49-F238E27FC236}">
              <a16:creationId xmlns:a16="http://schemas.microsoft.com/office/drawing/2014/main" id="{D8EEDDF4-A4B1-4FFF-A6E4-30320DFEEA92}"/>
            </a:ext>
          </a:extLst>
        </xdr:cNvPr>
        <xdr:cNvSpPr/>
      </xdr:nvSpPr>
      <xdr:spPr>
        <a:xfrm>
          <a:off x="8013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a:extLst>
            <a:ext uri="{FF2B5EF4-FFF2-40B4-BE49-F238E27FC236}">
              <a16:creationId xmlns:a16="http://schemas.microsoft.com/office/drawing/2014/main" id="{83165B44-1C44-4FC6-ACAB-9E501C084CAB}"/>
            </a:ext>
          </a:extLst>
        </xdr:cNvPr>
        <xdr:cNvSpPr/>
      </xdr:nvSpPr>
      <xdr:spPr>
        <a:xfrm>
          <a:off x="8013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a:extLst>
            <a:ext uri="{FF2B5EF4-FFF2-40B4-BE49-F238E27FC236}">
              <a16:creationId xmlns:a16="http://schemas.microsoft.com/office/drawing/2014/main" id="{8F0C79AA-B5EF-4C3A-BF8F-91FB0425C38A}"/>
            </a:ext>
          </a:extLst>
        </xdr:cNvPr>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a:extLst>
            <a:ext uri="{FF2B5EF4-FFF2-40B4-BE49-F238E27FC236}">
              <a16:creationId xmlns:a16="http://schemas.microsoft.com/office/drawing/2014/main" id="{42A16EB0-E645-4E89-909F-98FC587F59FA}"/>
            </a:ext>
          </a:extLst>
        </xdr:cNvPr>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a:extLst>
            <a:ext uri="{FF2B5EF4-FFF2-40B4-BE49-F238E27FC236}">
              <a16:creationId xmlns:a16="http://schemas.microsoft.com/office/drawing/2014/main" id="{C44E5128-892A-4D7D-BED1-9AD792D336D1}"/>
            </a:ext>
          </a:extLst>
        </xdr:cNvPr>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1" name="直線コネクタ 200">
          <a:extLst>
            <a:ext uri="{FF2B5EF4-FFF2-40B4-BE49-F238E27FC236}">
              <a16:creationId xmlns:a16="http://schemas.microsoft.com/office/drawing/2014/main" id="{77DA37C6-AB20-41B0-8071-DF6DA7D4B17D}"/>
            </a:ext>
          </a:extLst>
        </xdr:cNvPr>
        <xdr:cNvCxnSpPr/>
      </xdr:nvCxnSpPr>
      <xdr:spPr>
        <a:xfrm>
          <a:off x="5956300" y="10648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2" name="テキスト ボックス 201">
          <a:extLst>
            <a:ext uri="{FF2B5EF4-FFF2-40B4-BE49-F238E27FC236}">
              <a16:creationId xmlns:a16="http://schemas.microsoft.com/office/drawing/2014/main" id="{385F4D67-F9E9-4BEF-B4BB-1292BDDED09F}"/>
            </a:ext>
          </a:extLst>
        </xdr:cNvPr>
        <xdr:cNvSpPr txBox="1"/>
      </xdr:nvSpPr>
      <xdr:spPr>
        <a:xfrm>
          <a:off x="552722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3" name="直線コネクタ 202">
          <a:extLst>
            <a:ext uri="{FF2B5EF4-FFF2-40B4-BE49-F238E27FC236}">
              <a16:creationId xmlns:a16="http://schemas.microsoft.com/office/drawing/2014/main" id="{7AB13B0F-C9AC-4990-B449-0A2E11AF3635}"/>
            </a:ext>
          </a:extLst>
        </xdr:cNvPr>
        <xdr:cNvCxnSpPr/>
      </xdr:nvCxnSpPr>
      <xdr:spPr>
        <a:xfrm>
          <a:off x="5956300" y="10280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4" name="テキスト ボックス 203">
          <a:extLst>
            <a:ext uri="{FF2B5EF4-FFF2-40B4-BE49-F238E27FC236}">
              <a16:creationId xmlns:a16="http://schemas.microsoft.com/office/drawing/2014/main" id="{0A2F1F47-110F-429E-8B6C-811FDA472B52}"/>
            </a:ext>
          </a:extLst>
        </xdr:cNvPr>
        <xdr:cNvSpPr txBox="1"/>
      </xdr:nvSpPr>
      <xdr:spPr>
        <a:xfrm>
          <a:off x="55272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5" name="直線コネクタ 204">
          <a:extLst>
            <a:ext uri="{FF2B5EF4-FFF2-40B4-BE49-F238E27FC236}">
              <a16:creationId xmlns:a16="http://schemas.microsoft.com/office/drawing/2014/main" id="{DF4EFF70-819E-4EFB-8648-4692EE7F7976}"/>
            </a:ext>
          </a:extLst>
        </xdr:cNvPr>
        <xdr:cNvCxnSpPr/>
      </xdr:nvCxnSpPr>
      <xdr:spPr>
        <a:xfrm>
          <a:off x="5956300" y="9912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6" name="テキスト ボックス 205">
          <a:extLst>
            <a:ext uri="{FF2B5EF4-FFF2-40B4-BE49-F238E27FC236}">
              <a16:creationId xmlns:a16="http://schemas.microsoft.com/office/drawing/2014/main" id="{79AD25C1-7538-42E8-B02D-C4F5C9DC0BF0}"/>
            </a:ext>
          </a:extLst>
        </xdr:cNvPr>
        <xdr:cNvSpPr txBox="1"/>
      </xdr:nvSpPr>
      <xdr:spPr>
        <a:xfrm>
          <a:off x="5527221" y="9776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7" name="直線コネクタ 206">
          <a:extLst>
            <a:ext uri="{FF2B5EF4-FFF2-40B4-BE49-F238E27FC236}">
              <a16:creationId xmlns:a16="http://schemas.microsoft.com/office/drawing/2014/main" id="{AC8B7308-FE4B-4FF5-9AE6-1F2FA6FAEA1F}"/>
            </a:ext>
          </a:extLst>
        </xdr:cNvPr>
        <xdr:cNvCxnSpPr/>
      </xdr:nvCxnSpPr>
      <xdr:spPr>
        <a:xfrm>
          <a:off x="5956300" y="9550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8" name="テキスト ボックス 207">
          <a:extLst>
            <a:ext uri="{FF2B5EF4-FFF2-40B4-BE49-F238E27FC236}">
              <a16:creationId xmlns:a16="http://schemas.microsoft.com/office/drawing/2014/main" id="{2729F903-B7B5-42D2-9B56-3C039604B244}"/>
            </a:ext>
          </a:extLst>
        </xdr:cNvPr>
        <xdr:cNvSpPr txBox="1"/>
      </xdr:nvSpPr>
      <xdr:spPr>
        <a:xfrm>
          <a:off x="5527221" y="941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9" name="直線コネクタ 208">
          <a:extLst>
            <a:ext uri="{FF2B5EF4-FFF2-40B4-BE49-F238E27FC236}">
              <a16:creationId xmlns:a16="http://schemas.microsoft.com/office/drawing/2014/main" id="{2B80F059-E888-4F2E-B444-E0F86A5F7B9E}"/>
            </a:ext>
          </a:extLst>
        </xdr:cNvPr>
        <xdr:cNvCxnSpPr/>
      </xdr:nvCxnSpPr>
      <xdr:spPr>
        <a:xfrm>
          <a:off x="5956300" y="9182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0" name="テキスト ボックス 209">
          <a:extLst>
            <a:ext uri="{FF2B5EF4-FFF2-40B4-BE49-F238E27FC236}">
              <a16:creationId xmlns:a16="http://schemas.microsoft.com/office/drawing/2014/main" id="{D7627D6E-EF6D-4492-A9F5-4998E41EECD3}"/>
            </a:ext>
          </a:extLst>
        </xdr:cNvPr>
        <xdr:cNvSpPr txBox="1"/>
      </xdr:nvSpPr>
      <xdr:spPr>
        <a:xfrm>
          <a:off x="5527221" y="9046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1" name="直線コネクタ 210">
          <a:extLst>
            <a:ext uri="{FF2B5EF4-FFF2-40B4-BE49-F238E27FC236}">
              <a16:creationId xmlns:a16="http://schemas.microsoft.com/office/drawing/2014/main" id="{753499F3-CE05-46D8-95B2-25D59639D273}"/>
            </a:ext>
          </a:extLst>
        </xdr:cNvPr>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2" name="テキスト ボックス 211">
          <a:extLst>
            <a:ext uri="{FF2B5EF4-FFF2-40B4-BE49-F238E27FC236}">
              <a16:creationId xmlns:a16="http://schemas.microsoft.com/office/drawing/2014/main" id="{8DB59FF2-5A85-41E6-8342-595D47E61CEC}"/>
            </a:ext>
          </a:extLst>
        </xdr:cNvPr>
        <xdr:cNvSpPr txBox="1"/>
      </xdr:nvSpPr>
      <xdr:spPr>
        <a:xfrm>
          <a:off x="552722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3" name="【体育館・プール】&#10;一人当たり面積グラフ枠">
          <a:extLst>
            <a:ext uri="{FF2B5EF4-FFF2-40B4-BE49-F238E27FC236}">
              <a16:creationId xmlns:a16="http://schemas.microsoft.com/office/drawing/2014/main" id="{A9138963-B87F-47EF-8C9B-2186B863BAAD}"/>
            </a:ext>
          </a:extLst>
        </xdr:cNvPr>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11430</xdr:rowOff>
    </xdr:from>
    <xdr:to>
      <xdr:col>54</xdr:col>
      <xdr:colOff>189865</xdr:colOff>
      <xdr:row>64</xdr:row>
      <xdr:rowOff>15240</xdr:rowOff>
    </xdr:to>
    <xdr:cxnSp macro="">
      <xdr:nvCxnSpPr>
        <xdr:cNvPr id="214" name="直線コネクタ 213">
          <a:extLst>
            <a:ext uri="{FF2B5EF4-FFF2-40B4-BE49-F238E27FC236}">
              <a16:creationId xmlns:a16="http://schemas.microsoft.com/office/drawing/2014/main" id="{7C327586-05E2-4225-A50D-57377ACEE4E1}"/>
            </a:ext>
          </a:extLst>
        </xdr:cNvPr>
        <xdr:cNvCxnSpPr/>
      </xdr:nvCxnSpPr>
      <xdr:spPr>
        <a:xfrm flipV="1">
          <a:off x="9429115" y="9098280"/>
          <a:ext cx="0" cy="1489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19067</xdr:rowOff>
    </xdr:from>
    <xdr:ext cx="469744" cy="259045"/>
    <xdr:sp macro="" textlink="">
      <xdr:nvSpPr>
        <xdr:cNvPr id="215" name="【体育館・プール】&#10;一人当たり面積最小値テキスト">
          <a:extLst>
            <a:ext uri="{FF2B5EF4-FFF2-40B4-BE49-F238E27FC236}">
              <a16:creationId xmlns:a16="http://schemas.microsoft.com/office/drawing/2014/main" id="{FEE61C11-7266-450E-978B-3203769411A4}"/>
            </a:ext>
          </a:extLst>
        </xdr:cNvPr>
        <xdr:cNvSpPr txBox="1"/>
      </xdr:nvSpPr>
      <xdr:spPr>
        <a:xfrm>
          <a:off x="9467850" y="1059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15240</xdr:rowOff>
    </xdr:from>
    <xdr:to>
      <xdr:col>55</xdr:col>
      <xdr:colOff>88900</xdr:colOff>
      <xdr:row>64</xdr:row>
      <xdr:rowOff>15240</xdr:rowOff>
    </xdr:to>
    <xdr:cxnSp macro="">
      <xdr:nvCxnSpPr>
        <xdr:cNvPr id="216" name="直線コネクタ 215">
          <a:extLst>
            <a:ext uri="{FF2B5EF4-FFF2-40B4-BE49-F238E27FC236}">
              <a16:creationId xmlns:a16="http://schemas.microsoft.com/office/drawing/2014/main" id="{F28877ED-2A7A-4E7D-AC33-ABB410544F4E}"/>
            </a:ext>
          </a:extLst>
        </xdr:cNvPr>
        <xdr:cNvCxnSpPr/>
      </xdr:nvCxnSpPr>
      <xdr:spPr>
        <a:xfrm>
          <a:off x="9359900" y="105879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129557</xdr:rowOff>
    </xdr:from>
    <xdr:ext cx="469744" cy="259045"/>
    <xdr:sp macro="" textlink="">
      <xdr:nvSpPr>
        <xdr:cNvPr id="217" name="【体育館・プール】&#10;一人当たり面積最大値テキスト">
          <a:extLst>
            <a:ext uri="{FF2B5EF4-FFF2-40B4-BE49-F238E27FC236}">
              <a16:creationId xmlns:a16="http://schemas.microsoft.com/office/drawing/2014/main" id="{F55BBAFA-C60C-495E-A533-AE5861CDF6DB}"/>
            </a:ext>
          </a:extLst>
        </xdr:cNvPr>
        <xdr:cNvSpPr txBox="1"/>
      </xdr:nvSpPr>
      <xdr:spPr>
        <a:xfrm>
          <a:off x="9467850" y="888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11430</xdr:rowOff>
    </xdr:from>
    <xdr:to>
      <xdr:col>55</xdr:col>
      <xdr:colOff>88900</xdr:colOff>
      <xdr:row>55</xdr:row>
      <xdr:rowOff>11430</xdr:rowOff>
    </xdr:to>
    <xdr:cxnSp macro="">
      <xdr:nvCxnSpPr>
        <xdr:cNvPr id="218" name="直線コネクタ 217">
          <a:extLst>
            <a:ext uri="{FF2B5EF4-FFF2-40B4-BE49-F238E27FC236}">
              <a16:creationId xmlns:a16="http://schemas.microsoft.com/office/drawing/2014/main" id="{D0DA6B69-DC6F-43E9-9B63-D9824D59078D}"/>
            </a:ext>
          </a:extLst>
        </xdr:cNvPr>
        <xdr:cNvCxnSpPr/>
      </xdr:nvCxnSpPr>
      <xdr:spPr>
        <a:xfrm>
          <a:off x="9359900" y="90982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33037</xdr:rowOff>
    </xdr:from>
    <xdr:ext cx="469744" cy="259045"/>
    <xdr:sp macro="" textlink="">
      <xdr:nvSpPr>
        <xdr:cNvPr id="219" name="【体育館・プール】&#10;一人当たり面積平均値テキスト">
          <a:extLst>
            <a:ext uri="{FF2B5EF4-FFF2-40B4-BE49-F238E27FC236}">
              <a16:creationId xmlns:a16="http://schemas.microsoft.com/office/drawing/2014/main" id="{9A8581D2-C214-4868-B411-7B9338B4F5E0}"/>
            </a:ext>
          </a:extLst>
        </xdr:cNvPr>
        <xdr:cNvSpPr txBox="1"/>
      </xdr:nvSpPr>
      <xdr:spPr>
        <a:xfrm>
          <a:off x="9467850" y="99453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10160</xdr:rowOff>
    </xdr:from>
    <xdr:to>
      <xdr:col>55</xdr:col>
      <xdr:colOff>50800</xdr:colOff>
      <xdr:row>61</xdr:row>
      <xdr:rowOff>111760</xdr:rowOff>
    </xdr:to>
    <xdr:sp macro="" textlink="">
      <xdr:nvSpPr>
        <xdr:cNvPr id="220" name="フローチャート: 判断 219">
          <a:extLst>
            <a:ext uri="{FF2B5EF4-FFF2-40B4-BE49-F238E27FC236}">
              <a16:creationId xmlns:a16="http://schemas.microsoft.com/office/drawing/2014/main" id="{6ACF2352-6042-42F4-89F3-C54267A6A6D7}"/>
            </a:ext>
          </a:extLst>
        </xdr:cNvPr>
        <xdr:cNvSpPr/>
      </xdr:nvSpPr>
      <xdr:spPr>
        <a:xfrm>
          <a:off x="9398000" y="100876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158750</xdr:rowOff>
    </xdr:from>
    <xdr:to>
      <xdr:col>50</xdr:col>
      <xdr:colOff>165100</xdr:colOff>
      <xdr:row>61</xdr:row>
      <xdr:rowOff>88900</xdr:rowOff>
    </xdr:to>
    <xdr:sp macro="" textlink="">
      <xdr:nvSpPr>
        <xdr:cNvPr id="221" name="フローチャート: 判断 220">
          <a:extLst>
            <a:ext uri="{FF2B5EF4-FFF2-40B4-BE49-F238E27FC236}">
              <a16:creationId xmlns:a16="http://schemas.microsoft.com/office/drawing/2014/main" id="{756ADFA8-CBBA-4C0A-B1EF-3882F3B2B402}"/>
            </a:ext>
          </a:extLst>
        </xdr:cNvPr>
        <xdr:cNvSpPr/>
      </xdr:nvSpPr>
      <xdr:spPr>
        <a:xfrm>
          <a:off x="8636000" y="100711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33020</xdr:rowOff>
    </xdr:from>
    <xdr:to>
      <xdr:col>46</xdr:col>
      <xdr:colOff>38100</xdr:colOff>
      <xdr:row>60</xdr:row>
      <xdr:rowOff>134620</xdr:rowOff>
    </xdr:to>
    <xdr:sp macro="" textlink="">
      <xdr:nvSpPr>
        <xdr:cNvPr id="222" name="フローチャート: 判断 221">
          <a:extLst>
            <a:ext uri="{FF2B5EF4-FFF2-40B4-BE49-F238E27FC236}">
              <a16:creationId xmlns:a16="http://schemas.microsoft.com/office/drawing/2014/main" id="{64329A62-D0D5-4D0E-84A0-79D22921936B}"/>
            </a:ext>
          </a:extLst>
        </xdr:cNvPr>
        <xdr:cNvSpPr/>
      </xdr:nvSpPr>
      <xdr:spPr>
        <a:xfrm>
          <a:off x="7842250" y="994537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17780</xdr:rowOff>
    </xdr:from>
    <xdr:to>
      <xdr:col>41</xdr:col>
      <xdr:colOff>101600</xdr:colOff>
      <xdr:row>61</xdr:row>
      <xdr:rowOff>119380</xdr:rowOff>
    </xdr:to>
    <xdr:sp macro="" textlink="">
      <xdr:nvSpPr>
        <xdr:cNvPr id="223" name="フローチャート: 判断 222">
          <a:extLst>
            <a:ext uri="{FF2B5EF4-FFF2-40B4-BE49-F238E27FC236}">
              <a16:creationId xmlns:a16="http://schemas.microsoft.com/office/drawing/2014/main" id="{4F0FFB49-C388-4EDE-B16E-88AF6EB04CA5}"/>
            </a:ext>
          </a:extLst>
        </xdr:cNvPr>
        <xdr:cNvSpPr/>
      </xdr:nvSpPr>
      <xdr:spPr>
        <a:xfrm>
          <a:off x="7029450" y="1009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A2D9096A-33FF-4691-8722-DFF9A1EF71C7}"/>
            </a:ext>
          </a:extLst>
        </xdr:cNvPr>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E1820E31-450F-46BA-8209-CE9E6114B3C1}"/>
            </a:ext>
          </a:extLst>
        </xdr:cNvPr>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2C806A59-5202-4040-9ACE-F55AF3BA47B3}"/>
            </a:ext>
          </a:extLst>
        </xdr:cNvPr>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4A4456FC-FE7A-4122-BC6C-1861A88E2502}"/>
            </a:ext>
          </a:extLst>
        </xdr:cNvPr>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FA4A50D6-8A7A-4AFD-88A7-16EE4AC04D67}"/>
            </a:ext>
          </a:extLst>
        </xdr:cNvPr>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78740</xdr:rowOff>
    </xdr:from>
    <xdr:to>
      <xdr:col>55</xdr:col>
      <xdr:colOff>50800</xdr:colOff>
      <xdr:row>63</xdr:row>
      <xdr:rowOff>8890</xdr:rowOff>
    </xdr:to>
    <xdr:sp macro="" textlink="">
      <xdr:nvSpPr>
        <xdr:cNvPr id="229" name="楕円 228">
          <a:extLst>
            <a:ext uri="{FF2B5EF4-FFF2-40B4-BE49-F238E27FC236}">
              <a16:creationId xmlns:a16="http://schemas.microsoft.com/office/drawing/2014/main" id="{5E4E89D5-7DFF-4770-BE11-F8AC97FBB11B}"/>
            </a:ext>
          </a:extLst>
        </xdr:cNvPr>
        <xdr:cNvSpPr/>
      </xdr:nvSpPr>
      <xdr:spPr>
        <a:xfrm>
          <a:off x="9398000" y="1032129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57167</xdr:rowOff>
    </xdr:from>
    <xdr:ext cx="469744" cy="259045"/>
    <xdr:sp macro="" textlink="">
      <xdr:nvSpPr>
        <xdr:cNvPr id="230" name="【体育館・プール】&#10;一人当たり面積該当値テキスト">
          <a:extLst>
            <a:ext uri="{FF2B5EF4-FFF2-40B4-BE49-F238E27FC236}">
              <a16:creationId xmlns:a16="http://schemas.microsoft.com/office/drawing/2014/main" id="{4C8FFFBE-236C-47C5-98CD-7C85C6E513D7}"/>
            </a:ext>
          </a:extLst>
        </xdr:cNvPr>
        <xdr:cNvSpPr txBox="1"/>
      </xdr:nvSpPr>
      <xdr:spPr>
        <a:xfrm>
          <a:off x="9467850" y="10299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82550</xdr:rowOff>
    </xdr:from>
    <xdr:to>
      <xdr:col>50</xdr:col>
      <xdr:colOff>165100</xdr:colOff>
      <xdr:row>63</xdr:row>
      <xdr:rowOff>12700</xdr:rowOff>
    </xdr:to>
    <xdr:sp macro="" textlink="">
      <xdr:nvSpPr>
        <xdr:cNvPr id="231" name="楕円 230">
          <a:extLst>
            <a:ext uri="{FF2B5EF4-FFF2-40B4-BE49-F238E27FC236}">
              <a16:creationId xmlns:a16="http://schemas.microsoft.com/office/drawing/2014/main" id="{1724C5A5-BAB2-41C8-9368-F393AC10436D}"/>
            </a:ext>
          </a:extLst>
        </xdr:cNvPr>
        <xdr:cNvSpPr/>
      </xdr:nvSpPr>
      <xdr:spPr>
        <a:xfrm>
          <a:off x="8636000" y="103251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129540</xdr:rowOff>
    </xdr:from>
    <xdr:to>
      <xdr:col>55</xdr:col>
      <xdr:colOff>0</xdr:colOff>
      <xdr:row>62</xdr:row>
      <xdr:rowOff>133350</xdr:rowOff>
    </xdr:to>
    <xdr:cxnSp macro="">
      <xdr:nvCxnSpPr>
        <xdr:cNvPr id="232" name="直線コネクタ 231">
          <a:extLst>
            <a:ext uri="{FF2B5EF4-FFF2-40B4-BE49-F238E27FC236}">
              <a16:creationId xmlns:a16="http://schemas.microsoft.com/office/drawing/2014/main" id="{BA2A5024-01EF-42D8-81A4-C40F1EC1D210}"/>
            </a:ext>
          </a:extLst>
        </xdr:cNvPr>
        <xdr:cNvCxnSpPr/>
      </xdr:nvCxnSpPr>
      <xdr:spPr>
        <a:xfrm flipV="1">
          <a:off x="8686800" y="10372090"/>
          <a:ext cx="74295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82550</xdr:rowOff>
    </xdr:from>
    <xdr:to>
      <xdr:col>46</xdr:col>
      <xdr:colOff>38100</xdr:colOff>
      <xdr:row>63</xdr:row>
      <xdr:rowOff>12700</xdr:rowOff>
    </xdr:to>
    <xdr:sp macro="" textlink="">
      <xdr:nvSpPr>
        <xdr:cNvPr id="233" name="楕円 232">
          <a:extLst>
            <a:ext uri="{FF2B5EF4-FFF2-40B4-BE49-F238E27FC236}">
              <a16:creationId xmlns:a16="http://schemas.microsoft.com/office/drawing/2014/main" id="{75960844-03CD-4F65-91AA-63DA8864F9BC}"/>
            </a:ext>
          </a:extLst>
        </xdr:cNvPr>
        <xdr:cNvSpPr/>
      </xdr:nvSpPr>
      <xdr:spPr>
        <a:xfrm>
          <a:off x="7842250" y="103251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133350</xdr:rowOff>
    </xdr:from>
    <xdr:to>
      <xdr:col>50</xdr:col>
      <xdr:colOff>114300</xdr:colOff>
      <xdr:row>62</xdr:row>
      <xdr:rowOff>133350</xdr:rowOff>
    </xdr:to>
    <xdr:cxnSp macro="">
      <xdr:nvCxnSpPr>
        <xdr:cNvPr id="234" name="直線コネクタ 233">
          <a:extLst>
            <a:ext uri="{FF2B5EF4-FFF2-40B4-BE49-F238E27FC236}">
              <a16:creationId xmlns:a16="http://schemas.microsoft.com/office/drawing/2014/main" id="{DF1451D0-7A6E-46B9-A18F-7A314D853FE8}"/>
            </a:ext>
          </a:extLst>
        </xdr:cNvPr>
        <xdr:cNvCxnSpPr/>
      </xdr:nvCxnSpPr>
      <xdr:spPr>
        <a:xfrm>
          <a:off x="7886700" y="1037590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86360</xdr:rowOff>
    </xdr:from>
    <xdr:to>
      <xdr:col>41</xdr:col>
      <xdr:colOff>101600</xdr:colOff>
      <xdr:row>63</xdr:row>
      <xdr:rowOff>16510</xdr:rowOff>
    </xdr:to>
    <xdr:sp macro="" textlink="">
      <xdr:nvSpPr>
        <xdr:cNvPr id="235" name="楕円 234">
          <a:extLst>
            <a:ext uri="{FF2B5EF4-FFF2-40B4-BE49-F238E27FC236}">
              <a16:creationId xmlns:a16="http://schemas.microsoft.com/office/drawing/2014/main" id="{3D9C28D7-E21C-42B9-9842-B0AB03A97BB1}"/>
            </a:ext>
          </a:extLst>
        </xdr:cNvPr>
        <xdr:cNvSpPr/>
      </xdr:nvSpPr>
      <xdr:spPr>
        <a:xfrm>
          <a:off x="7029450" y="1032891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133350</xdr:rowOff>
    </xdr:from>
    <xdr:to>
      <xdr:col>45</xdr:col>
      <xdr:colOff>177800</xdr:colOff>
      <xdr:row>62</xdr:row>
      <xdr:rowOff>137160</xdr:rowOff>
    </xdr:to>
    <xdr:cxnSp macro="">
      <xdr:nvCxnSpPr>
        <xdr:cNvPr id="236" name="直線コネクタ 235">
          <a:extLst>
            <a:ext uri="{FF2B5EF4-FFF2-40B4-BE49-F238E27FC236}">
              <a16:creationId xmlns:a16="http://schemas.microsoft.com/office/drawing/2014/main" id="{2B8CFC67-BEC0-4D14-BA05-C7250A2FF2D6}"/>
            </a:ext>
          </a:extLst>
        </xdr:cNvPr>
        <xdr:cNvCxnSpPr/>
      </xdr:nvCxnSpPr>
      <xdr:spPr>
        <a:xfrm flipV="1">
          <a:off x="7080250" y="10375900"/>
          <a:ext cx="80645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105427</xdr:rowOff>
    </xdr:from>
    <xdr:ext cx="469744" cy="259045"/>
    <xdr:sp macro="" textlink="">
      <xdr:nvSpPr>
        <xdr:cNvPr id="237" name="n_1aveValue【体育館・プール】&#10;一人当たり面積">
          <a:extLst>
            <a:ext uri="{FF2B5EF4-FFF2-40B4-BE49-F238E27FC236}">
              <a16:creationId xmlns:a16="http://schemas.microsoft.com/office/drawing/2014/main" id="{51BE9C8F-DC38-4464-8906-51A9FD75FA41}"/>
            </a:ext>
          </a:extLst>
        </xdr:cNvPr>
        <xdr:cNvSpPr txBox="1"/>
      </xdr:nvSpPr>
      <xdr:spPr>
        <a:xfrm>
          <a:off x="8458277" y="9852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151147</xdr:rowOff>
    </xdr:from>
    <xdr:ext cx="469744" cy="259045"/>
    <xdr:sp macro="" textlink="">
      <xdr:nvSpPr>
        <xdr:cNvPr id="238" name="n_2aveValue【体育館・プール】&#10;一人当たり面積">
          <a:extLst>
            <a:ext uri="{FF2B5EF4-FFF2-40B4-BE49-F238E27FC236}">
              <a16:creationId xmlns:a16="http://schemas.microsoft.com/office/drawing/2014/main" id="{43DC32C5-1806-4F8E-AA17-0A6DEAF432E7}"/>
            </a:ext>
          </a:extLst>
        </xdr:cNvPr>
        <xdr:cNvSpPr txBox="1"/>
      </xdr:nvSpPr>
      <xdr:spPr>
        <a:xfrm>
          <a:off x="7677227" y="973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135907</xdr:rowOff>
    </xdr:from>
    <xdr:ext cx="469744" cy="259045"/>
    <xdr:sp macro="" textlink="">
      <xdr:nvSpPr>
        <xdr:cNvPr id="239" name="n_3aveValue【体育館・プール】&#10;一人当たり面積">
          <a:extLst>
            <a:ext uri="{FF2B5EF4-FFF2-40B4-BE49-F238E27FC236}">
              <a16:creationId xmlns:a16="http://schemas.microsoft.com/office/drawing/2014/main" id="{22962138-42EA-4556-B44E-212CB4EE3885}"/>
            </a:ext>
          </a:extLst>
        </xdr:cNvPr>
        <xdr:cNvSpPr txBox="1"/>
      </xdr:nvSpPr>
      <xdr:spPr>
        <a:xfrm>
          <a:off x="6864427" y="9883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3827</xdr:rowOff>
    </xdr:from>
    <xdr:ext cx="469744" cy="259045"/>
    <xdr:sp macro="" textlink="">
      <xdr:nvSpPr>
        <xdr:cNvPr id="240" name="n_1mainValue【体育館・プール】&#10;一人当たり面積">
          <a:extLst>
            <a:ext uri="{FF2B5EF4-FFF2-40B4-BE49-F238E27FC236}">
              <a16:creationId xmlns:a16="http://schemas.microsoft.com/office/drawing/2014/main" id="{90D22D5C-2DAE-42BB-9B29-D014CD70D623}"/>
            </a:ext>
          </a:extLst>
        </xdr:cNvPr>
        <xdr:cNvSpPr txBox="1"/>
      </xdr:nvSpPr>
      <xdr:spPr>
        <a:xfrm>
          <a:off x="8458277" y="1041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3827</xdr:rowOff>
    </xdr:from>
    <xdr:ext cx="469744" cy="259045"/>
    <xdr:sp macro="" textlink="">
      <xdr:nvSpPr>
        <xdr:cNvPr id="241" name="n_2mainValue【体育館・プール】&#10;一人当たり面積">
          <a:extLst>
            <a:ext uri="{FF2B5EF4-FFF2-40B4-BE49-F238E27FC236}">
              <a16:creationId xmlns:a16="http://schemas.microsoft.com/office/drawing/2014/main" id="{9FAF4777-107E-428C-A96A-9AE8A7297304}"/>
            </a:ext>
          </a:extLst>
        </xdr:cNvPr>
        <xdr:cNvSpPr txBox="1"/>
      </xdr:nvSpPr>
      <xdr:spPr>
        <a:xfrm>
          <a:off x="7677227" y="1041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7637</xdr:rowOff>
    </xdr:from>
    <xdr:ext cx="469744" cy="259045"/>
    <xdr:sp macro="" textlink="">
      <xdr:nvSpPr>
        <xdr:cNvPr id="242" name="n_3mainValue【体育館・プール】&#10;一人当たり面積">
          <a:extLst>
            <a:ext uri="{FF2B5EF4-FFF2-40B4-BE49-F238E27FC236}">
              <a16:creationId xmlns:a16="http://schemas.microsoft.com/office/drawing/2014/main" id="{D0F34BA0-0596-4B85-9C19-5FCE04E69746}"/>
            </a:ext>
          </a:extLst>
        </xdr:cNvPr>
        <xdr:cNvSpPr txBox="1"/>
      </xdr:nvSpPr>
      <xdr:spPr>
        <a:xfrm>
          <a:off x="6864427" y="10415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3" name="正方形/長方形 242">
          <a:extLst>
            <a:ext uri="{FF2B5EF4-FFF2-40B4-BE49-F238E27FC236}">
              <a16:creationId xmlns:a16="http://schemas.microsoft.com/office/drawing/2014/main" id="{5FF3E9E7-241D-4870-B730-C007363A0A50}"/>
            </a:ext>
          </a:extLst>
        </xdr:cNvPr>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4" name="正方形/長方形 243">
          <a:extLst>
            <a:ext uri="{FF2B5EF4-FFF2-40B4-BE49-F238E27FC236}">
              <a16:creationId xmlns:a16="http://schemas.microsoft.com/office/drawing/2014/main" id="{495F9A6D-3F87-4125-ABA1-E8657F8CCC3A}"/>
            </a:ext>
          </a:extLst>
        </xdr:cNvPr>
        <xdr:cNvSpPr/>
      </xdr:nvSpPr>
      <xdr:spPr>
        <a:xfrm>
          <a:off x="8128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5" name="正方形/長方形 244">
          <a:extLst>
            <a:ext uri="{FF2B5EF4-FFF2-40B4-BE49-F238E27FC236}">
              <a16:creationId xmlns:a16="http://schemas.microsoft.com/office/drawing/2014/main" id="{1EFEA9C1-3214-4CE0-A445-32CB9449908F}"/>
            </a:ext>
          </a:extLst>
        </xdr:cNvPr>
        <xdr:cNvSpPr/>
      </xdr:nvSpPr>
      <xdr:spPr>
        <a:xfrm>
          <a:off x="8128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6" name="正方形/長方形 245">
          <a:extLst>
            <a:ext uri="{FF2B5EF4-FFF2-40B4-BE49-F238E27FC236}">
              <a16:creationId xmlns:a16="http://schemas.microsoft.com/office/drawing/2014/main" id="{D5BC9DE5-B9CB-41E3-AC15-542DACC24320}"/>
            </a:ext>
          </a:extLst>
        </xdr:cNvPr>
        <xdr:cNvSpPr/>
      </xdr:nvSpPr>
      <xdr:spPr>
        <a:xfrm>
          <a:off x="17145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7" name="正方形/長方形 246">
          <a:extLst>
            <a:ext uri="{FF2B5EF4-FFF2-40B4-BE49-F238E27FC236}">
              <a16:creationId xmlns:a16="http://schemas.microsoft.com/office/drawing/2014/main" id="{B33CB092-A8E0-4339-9E63-30CCE29E19C9}"/>
            </a:ext>
          </a:extLst>
        </xdr:cNvPr>
        <xdr:cNvSpPr/>
      </xdr:nvSpPr>
      <xdr:spPr>
        <a:xfrm>
          <a:off x="17145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8" name="正方形/長方形 247">
          <a:extLst>
            <a:ext uri="{FF2B5EF4-FFF2-40B4-BE49-F238E27FC236}">
              <a16:creationId xmlns:a16="http://schemas.microsoft.com/office/drawing/2014/main" id="{E4F68767-C05B-4E7C-90CE-0E0D74B72E4C}"/>
            </a:ext>
          </a:extLst>
        </xdr:cNvPr>
        <xdr:cNvSpPr/>
      </xdr:nvSpPr>
      <xdr:spPr>
        <a:xfrm>
          <a:off x="2743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9" name="正方形/長方形 248">
          <a:extLst>
            <a:ext uri="{FF2B5EF4-FFF2-40B4-BE49-F238E27FC236}">
              <a16:creationId xmlns:a16="http://schemas.microsoft.com/office/drawing/2014/main" id="{7B91DF90-F99F-44C9-BA88-E80046450E15}"/>
            </a:ext>
          </a:extLst>
        </xdr:cNvPr>
        <xdr:cNvSpPr/>
      </xdr:nvSpPr>
      <xdr:spPr>
        <a:xfrm>
          <a:off x="2743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0" name="正方形/長方形 249">
          <a:extLst>
            <a:ext uri="{FF2B5EF4-FFF2-40B4-BE49-F238E27FC236}">
              <a16:creationId xmlns:a16="http://schemas.microsoft.com/office/drawing/2014/main" id="{96E8F811-CF72-4928-8DD8-E2D7F705F11E}"/>
            </a:ext>
          </a:extLst>
        </xdr:cNvPr>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1" name="テキスト ボックス 250">
          <a:extLst>
            <a:ext uri="{FF2B5EF4-FFF2-40B4-BE49-F238E27FC236}">
              <a16:creationId xmlns:a16="http://schemas.microsoft.com/office/drawing/2014/main" id="{46B61FA8-AC86-42F0-843B-5618C4A7228F}"/>
            </a:ext>
          </a:extLst>
        </xdr:cNvPr>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2" name="直線コネクタ 251">
          <a:extLst>
            <a:ext uri="{FF2B5EF4-FFF2-40B4-BE49-F238E27FC236}">
              <a16:creationId xmlns:a16="http://schemas.microsoft.com/office/drawing/2014/main" id="{1E466977-CB44-4A71-95D1-0C0656B6FB5F}"/>
            </a:ext>
          </a:extLst>
        </xdr:cNvPr>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53" name="テキスト ボックス 252">
          <a:extLst>
            <a:ext uri="{FF2B5EF4-FFF2-40B4-BE49-F238E27FC236}">
              <a16:creationId xmlns:a16="http://schemas.microsoft.com/office/drawing/2014/main" id="{5026C7F9-27C0-4BDE-A40B-6324AB183107}"/>
            </a:ext>
          </a:extLst>
        </xdr:cNvPr>
        <xdr:cNvSpPr txBox="1"/>
      </xdr:nvSpPr>
      <xdr:spPr>
        <a:xfrm>
          <a:off x="339891" y="14545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54" name="直線コネクタ 253">
          <a:extLst>
            <a:ext uri="{FF2B5EF4-FFF2-40B4-BE49-F238E27FC236}">
              <a16:creationId xmlns:a16="http://schemas.microsoft.com/office/drawing/2014/main" id="{A370B061-F780-44D4-8F9D-03DACE2A9AE7}"/>
            </a:ext>
          </a:extLst>
        </xdr:cNvPr>
        <xdr:cNvCxnSpPr/>
      </xdr:nvCxnSpPr>
      <xdr:spPr>
        <a:xfrm>
          <a:off x="685800" y="14243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55" name="テキスト ボックス 254">
          <a:extLst>
            <a:ext uri="{FF2B5EF4-FFF2-40B4-BE49-F238E27FC236}">
              <a16:creationId xmlns:a16="http://schemas.microsoft.com/office/drawing/2014/main" id="{610171D6-EFFD-4FD6-8E50-96A82788D846}"/>
            </a:ext>
          </a:extLst>
        </xdr:cNvPr>
        <xdr:cNvSpPr txBox="1"/>
      </xdr:nvSpPr>
      <xdr:spPr>
        <a:xfrm>
          <a:off x="339891" y="14107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56" name="直線コネクタ 255">
          <a:extLst>
            <a:ext uri="{FF2B5EF4-FFF2-40B4-BE49-F238E27FC236}">
              <a16:creationId xmlns:a16="http://schemas.microsoft.com/office/drawing/2014/main" id="{D12122AC-0F17-4AF6-9427-3E7D4AF5B3DD}"/>
            </a:ext>
          </a:extLst>
        </xdr:cNvPr>
        <xdr:cNvCxnSpPr/>
      </xdr:nvCxnSpPr>
      <xdr:spPr>
        <a:xfrm>
          <a:off x="685800" y="13804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57" name="テキスト ボックス 256">
          <a:extLst>
            <a:ext uri="{FF2B5EF4-FFF2-40B4-BE49-F238E27FC236}">
              <a16:creationId xmlns:a16="http://schemas.microsoft.com/office/drawing/2014/main" id="{B9C25CFA-5099-4349-AE82-860242688B59}"/>
            </a:ext>
          </a:extLst>
        </xdr:cNvPr>
        <xdr:cNvSpPr txBox="1"/>
      </xdr:nvSpPr>
      <xdr:spPr>
        <a:xfrm>
          <a:off x="339891" y="1366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58" name="直線コネクタ 257">
          <a:extLst>
            <a:ext uri="{FF2B5EF4-FFF2-40B4-BE49-F238E27FC236}">
              <a16:creationId xmlns:a16="http://schemas.microsoft.com/office/drawing/2014/main" id="{2C559B86-341C-474E-AE50-CA1A4280F3AD}"/>
            </a:ext>
          </a:extLst>
        </xdr:cNvPr>
        <xdr:cNvCxnSpPr/>
      </xdr:nvCxnSpPr>
      <xdr:spPr>
        <a:xfrm>
          <a:off x="685800" y="13366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59" name="テキスト ボックス 258">
          <a:extLst>
            <a:ext uri="{FF2B5EF4-FFF2-40B4-BE49-F238E27FC236}">
              <a16:creationId xmlns:a16="http://schemas.microsoft.com/office/drawing/2014/main" id="{F746F9A4-4D6A-4A9C-9FFA-ED3E97DCA5E8}"/>
            </a:ext>
          </a:extLst>
        </xdr:cNvPr>
        <xdr:cNvSpPr txBox="1"/>
      </xdr:nvSpPr>
      <xdr:spPr>
        <a:xfrm>
          <a:off x="339891" y="1322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60" name="直線コネクタ 259">
          <a:extLst>
            <a:ext uri="{FF2B5EF4-FFF2-40B4-BE49-F238E27FC236}">
              <a16:creationId xmlns:a16="http://schemas.microsoft.com/office/drawing/2014/main" id="{396FCA48-FC50-4168-A6E5-0B71A8468D29}"/>
            </a:ext>
          </a:extLst>
        </xdr:cNvPr>
        <xdr:cNvCxnSpPr/>
      </xdr:nvCxnSpPr>
      <xdr:spPr>
        <a:xfrm>
          <a:off x="685800" y="12922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61" name="テキスト ボックス 260">
          <a:extLst>
            <a:ext uri="{FF2B5EF4-FFF2-40B4-BE49-F238E27FC236}">
              <a16:creationId xmlns:a16="http://schemas.microsoft.com/office/drawing/2014/main" id="{AA43E592-0655-4FF7-B4B4-FC779AFF7438}"/>
            </a:ext>
          </a:extLst>
        </xdr:cNvPr>
        <xdr:cNvSpPr txBox="1"/>
      </xdr:nvSpPr>
      <xdr:spPr>
        <a:xfrm>
          <a:off x="275771" y="12786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2" name="直線コネクタ 261">
          <a:extLst>
            <a:ext uri="{FF2B5EF4-FFF2-40B4-BE49-F238E27FC236}">
              <a16:creationId xmlns:a16="http://schemas.microsoft.com/office/drawing/2014/main" id="{D78DAE2D-75DD-4FAB-A392-FE7691EB19DB}"/>
            </a:ext>
          </a:extLst>
        </xdr:cNvPr>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3" name="テキスト ボックス 262">
          <a:extLst>
            <a:ext uri="{FF2B5EF4-FFF2-40B4-BE49-F238E27FC236}">
              <a16:creationId xmlns:a16="http://schemas.microsoft.com/office/drawing/2014/main" id="{5AC889CD-4962-4499-A534-297F948AC754}"/>
            </a:ext>
          </a:extLst>
        </xdr:cNvPr>
        <xdr:cNvSpPr txBox="1"/>
      </xdr:nvSpPr>
      <xdr:spPr>
        <a:xfrm>
          <a:off x="2757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4" name="【福祉施設】&#10;有形固定資産減価償却率グラフ枠">
          <a:extLst>
            <a:ext uri="{FF2B5EF4-FFF2-40B4-BE49-F238E27FC236}">
              <a16:creationId xmlns:a16="http://schemas.microsoft.com/office/drawing/2014/main" id="{63DEA57B-02DB-48DA-B724-7785F22326BB}"/>
            </a:ext>
          </a:extLst>
        </xdr:cNvPr>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147828</xdr:rowOff>
    </xdr:to>
    <xdr:cxnSp macro="">
      <xdr:nvCxnSpPr>
        <xdr:cNvPr id="265" name="直線コネクタ 264">
          <a:extLst>
            <a:ext uri="{FF2B5EF4-FFF2-40B4-BE49-F238E27FC236}">
              <a16:creationId xmlns:a16="http://schemas.microsoft.com/office/drawing/2014/main" id="{BA4982F3-FF63-4E3B-A382-FCD30D81B577}"/>
            </a:ext>
          </a:extLst>
        </xdr:cNvPr>
        <xdr:cNvCxnSpPr/>
      </xdr:nvCxnSpPr>
      <xdr:spPr>
        <a:xfrm flipV="1">
          <a:off x="4177665" y="12922250"/>
          <a:ext cx="0" cy="1430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151655</xdr:rowOff>
    </xdr:from>
    <xdr:ext cx="405111" cy="259045"/>
    <xdr:sp macro="" textlink="">
      <xdr:nvSpPr>
        <xdr:cNvPr id="266" name="【福祉施設】&#10;有形固定資産減価償却率最小値テキスト">
          <a:extLst>
            <a:ext uri="{FF2B5EF4-FFF2-40B4-BE49-F238E27FC236}">
              <a16:creationId xmlns:a16="http://schemas.microsoft.com/office/drawing/2014/main" id="{0CB3E52A-D047-4117-9A2F-F835475EAB01}"/>
            </a:ext>
          </a:extLst>
        </xdr:cNvPr>
        <xdr:cNvSpPr txBox="1"/>
      </xdr:nvSpPr>
      <xdr:spPr>
        <a:xfrm>
          <a:off x="4216400" y="14356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147828</xdr:rowOff>
    </xdr:from>
    <xdr:to>
      <xdr:col>24</xdr:col>
      <xdr:colOff>152400</xdr:colOff>
      <xdr:row>86</xdr:row>
      <xdr:rowOff>147828</xdr:rowOff>
    </xdr:to>
    <xdr:cxnSp macro="">
      <xdr:nvCxnSpPr>
        <xdr:cNvPr id="267" name="直線コネクタ 266">
          <a:extLst>
            <a:ext uri="{FF2B5EF4-FFF2-40B4-BE49-F238E27FC236}">
              <a16:creationId xmlns:a16="http://schemas.microsoft.com/office/drawing/2014/main" id="{F567C531-1566-4E05-A254-DAEB6F556401}"/>
            </a:ext>
          </a:extLst>
        </xdr:cNvPr>
        <xdr:cNvCxnSpPr/>
      </xdr:nvCxnSpPr>
      <xdr:spPr>
        <a:xfrm>
          <a:off x="4108450" y="1435277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69744" cy="259045"/>
    <xdr:sp macro="" textlink="">
      <xdr:nvSpPr>
        <xdr:cNvPr id="268" name="【福祉施設】&#10;有形固定資産減価償却率最大値テキスト">
          <a:extLst>
            <a:ext uri="{FF2B5EF4-FFF2-40B4-BE49-F238E27FC236}">
              <a16:creationId xmlns:a16="http://schemas.microsoft.com/office/drawing/2014/main" id="{E7DE5959-CDE0-4401-8C4F-01BC4A75EC06}"/>
            </a:ext>
          </a:extLst>
        </xdr:cNvPr>
        <xdr:cNvSpPr txBox="1"/>
      </xdr:nvSpPr>
      <xdr:spPr>
        <a:xfrm>
          <a:off x="4216400" y="12710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69" name="直線コネクタ 268">
          <a:extLst>
            <a:ext uri="{FF2B5EF4-FFF2-40B4-BE49-F238E27FC236}">
              <a16:creationId xmlns:a16="http://schemas.microsoft.com/office/drawing/2014/main" id="{EC038B2A-A87E-4E0E-9BB8-0268D97C6B8F}"/>
            </a:ext>
          </a:extLst>
        </xdr:cNvPr>
        <xdr:cNvCxnSpPr/>
      </xdr:nvCxnSpPr>
      <xdr:spPr>
        <a:xfrm>
          <a:off x="4108450" y="129222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117619</xdr:rowOff>
    </xdr:from>
    <xdr:ext cx="405111" cy="259045"/>
    <xdr:sp macro="" textlink="">
      <xdr:nvSpPr>
        <xdr:cNvPr id="270" name="【福祉施設】&#10;有形固定資産減価償却率平均値テキスト">
          <a:extLst>
            <a:ext uri="{FF2B5EF4-FFF2-40B4-BE49-F238E27FC236}">
              <a16:creationId xmlns:a16="http://schemas.microsoft.com/office/drawing/2014/main" id="{2FBFD127-5C7F-4495-BE37-041E2CF29554}"/>
            </a:ext>
          </a:extLst>
        </xdr:cNvPr>
        <xdr:cNvSpPr txBox="1"/>
      </xdr:nvSpPr>
      <xdr:spPr>
        <a:xfrm>
          <a:off x="4216400" y="136621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94742</xdr:rowOff>
    </xdr:from>
    <xdr:to>
      <xdr:col>24</xdr:col>
      <xdr:colOff>114300</xdr:colOff>
      <xdr:row>84</xdr:row>
      <xdr:rowOff>24892</xdr:rowOff>
    </xdr:to>
    <xdr:sp macro="" textlink="">
      <xdr:nvSpPr>
        <xdr:cNvPr id="271" name="フローチャート: 判断 270">
          <a:extLst>
            <a:ext uri="{FF2B5EF4-FFF2-40B4-BE49-F238E27FC236}">
              <a16:creationId xmlns:a16="http://schemas.microsoft.com/office/drawing/2014/main" id="{4A13216D-99CC-45F3-8C60-7D19ACB572DB}"/>
            </a:ext>
          </a:extLst>
        </xdr:cNvPr>
        <xdr:cNvSpPr/>
      </xdr:nvSpPr>
      <xdr:spPr>
        <a:xfrm>
          <a:off x="4127500" y="1380439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135889</xdr:rowOff>
    </xdr:from>
    <xdr:to>
      <xdr:col>20</xdr:col>
      <xdr:colOff>38100</xdr:colOff>
      <xdr:row>84</xdr:row>
      <xdr:rowOff>66039</xdr:rowOff>
    </xdr:to>
    <xdr:sp macro="" textlink="">
      <xdr:nvSpPr>
        <xdr:cNvPr id="272" name="フローチャート: 判断 271">
          <a:extLst>
            <a:ext uri="{FF2B5EF4-FFF2-40B4-BE49-F238E27FC236}">
              <a16:creationId xmlns:a16="http://schemas.microsoft.com/office/drawing/2014/main" id="{582F60EF-89B5-41C5-B2F4-094A1814AE34}"/>
            </a:ext>
          </a:extLst>
        </xdr:cNvPr>
        <xdr:cNvSpPr/>
      </xdr:nvSpPr>
      <xdr:spPr>
        <a:xfrm>
          <a:off x="3384550" y="1384553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170180</xdr:rowOff>
    </xdr:from>
    <xdr:to>
      <xdr:col>15</xdr:col>
      <xdr:colOff>101600</xdr:colOff>
      <xdr:row>84</xdr:row>
      <xdr:rowOff>100330</xdr:rowOff>
    </xdr:to>
    <xdr:sp macro="" textlink="">
      <xdr:nvSpPr>
        <xdr:cNvPr id="273" name="フローチャート: 判断 272">
          <a:extLst>
            <a:ext uri="{FF2B5EF4-FFF2-40B4-BE49-F238E27FC236}">
              <a16:creationId xmlns:a16="http://schemas.microsoft.com/office/drawing/2014/main" id="{5292086E-E2A6-44BE-8015-9DF5AD7E298F}"/>
            </a:ext>
          </a:extLst>
        </xdr:cNvPr>
        <xdr:cNvSpPr/>
      </xdr:nvSpPr>
      <xdr:spPr>
        <a:xfrm>
          <a:off x="2571750" y="1387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84</xdr:row>
      <xdr:rowOff>90170</xdr:rowOff>
    </xdr:from>
    <xdr:to>
      <xdr:col>10</xdr:col>
      <xdr:colOff>165100</xdr:colOff>
      <xdr:row>85</xdr:row>
      <xdr:rowOff>20320</xdr:rowOff>
    </xdr:to>
    <xdr:sp macro="" textlink="">
      <xdr:nvSpPr>
        <xdr:cNvPr id="274" name="フローチャート: 判断 273">
          <a:extLst>
            <a:ext uri="{FF2B5EF4-FFF2-40B4-BE49-F238E27FC236}">
              <a16:creationId xmlns:a16="http://schemas.microsoft.com/office/drawing/2014/main" id="{1221433D-375D-4B77-B416-3C378A5FBC9A}"/>
            </a:ext>
          </a:extLst>
        </xdr:cNvPr>
        <xdr:cNvSpPr/>
      </xdr:nvSpPr>
      <xdr:spPr>
        <a:xfrm>
          <a:off x="1778000" y="139649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5" name="テキスト ボックス 274">
          <a:extLst>
            <a:ext uri="{FF2B5EF4-FFF2-40B4-BE49-F238E27FC236}">
              <a16:creationId xmlns:a16="http://schemas.microsoft.com/office/drawing/2014/main" id="{4970D22D-BBAF-44C5-B986-C756A7EB1196}"/>
            </a:ext>
          </a:extLst>
        </xdr:cNvPr>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id="{B2E66B41-6902-4D0E-BE49-941A66179F7D}"/>
            </a:ext>
          </a:extLst>
        </xdr:cNvPr>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id="{3A108D58-F037-4EA0-8014-5B7027B2CFF9}"/>
            </a:ext>
          </a:extLst>
        </xdr:cNvPr>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3B981D55-05A6-4FCD-8151-838BDDCFD692}"/>
            </a:ext>
          </a:extLst>
        </xdr:cNvPr>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id="{25A77BD8-AE9F-4ED2-882C-D13109C0362B}"/>
            </a:ext>
          </a:extLst>
        </xdr:cNvPr>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83313</xdr:rowOff>
    </xdr:from>
    <xdr:to>
      <xdr:col>24</xdr:col>
      <xdr:colOff>114300</xdr:colOff>
      <xdr:row>85</xdr:row>
      <xdr:rowOff>13463</xdr:rowOff>
    </xdr:to>
    <xdr:sp macro="" textlink="">
      <xdr:nvSpPr>
        <xdr:cNvPr id="280" name="楕円 279">
          <a:extLst>
            <a:ext uri="{FF2B5EF4-FFF2-40B4-BE49-F238E27FC236}">
              <a16:creationId xmlns:a16="http://schemas.microsoft.com/office/drawing/2014/main" id="{22932AD9-215A-4BE0-815B-E3808A265FE9}"/>
            </a:ext>
          </a:extLst>
        </xdr:cNvPr>
        <xdr:cNvSpPr/>
      </xdr:nvSpPr>
      <xdr:spPr>
        <a:xfrm>
          <a:off x="4127500" y="1395806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61740</xdr:rowOff>
    </xdr:from>
    <xdr:ext cx="405111" cy="259045"/>
    <xdr:sp macro="" textlink="">
      <xdr:nvSpPr>
        <xdr:cNvPr id="281" name="【福祉施設】&#10;有形固定資産減価償却率該当値テキスト">
          <a:extLst>
            <a:ext uri="{FF2B5EF4-FFF2-40B4-BE49-F238E27FC236}">
              <a16:creationId xmlns:a16="http://schemas.microsoft.com/office/drawing/2014/main" id="{5CF60EC5-67D3-47CD-915C-62E939B31E67}"/>
            </a:ext>
          </a:extLst>
        </xdr:cNvPr>
        <xdr:cNvSpPr txBox="1"/>
      </xdr:nvSpPr>
      <xdr:spPr>
        <a:xfrm>
          <a:off x="4216400" y="13936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44450</xdr:rowOff>
    </xdr:from>
    <xdr:to>
      <xdr:col>20</xdr:col>
      <xdr:colOff>38100</xdr:colOff>
      <xdr:row>84</xdr:row>
      <xdr:rowOff>146050</xdr:rowOff>
    </xdr:to>
    <xdr:sp macro="" textlink="">
      <xdr:nvSpPr>
        <xdr:cNvPr id="282" name="楕円 281">
          <a:extLst>
            <a:ext uri="{FF2B5EF4-FFF2-40B4-BE49-F238E27FC236}">
              <a16:creationId xmlns:a16="http://schemas.microsoft.com/office/drawing/2014/main" id="{43EBECA5-1BCF-49AE-9CAC-EDFB882BE6EA}"/>
            </a:ext>
          </a:extLst>
        </xdr:cNvPr>
        <xdr:cNvSpPr/>
      </xdr:nvSpPr>
      <xdr:spPr>
        <a:xfrm>
          <a:off x="3384550" y="139192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95250</xdr:rowOff>
    </xdr:from>
    <xdr:to>
      <xdr:col>24</xdr:col>
      <xdr:colOff>63500</xdr:colOff>
      <xdr:row>84</xdr:row>
      <xdr:rowOff>134113</xdr:rowOff>
    </xdr:to>
    <xdr:cxnSp macro="">
      <xdr:nvCxnSpPr>
        <xdr:cNvPr id="283" name="直線コネクタ 282">
          <a:extLst>
            <a:ext uri="{FF2B5EF4-FFF2-40B4-BE49-F238E27FC236}">
              <a16:creationId xmlns:a16="http://schemas.microsoft.com/office/drawing/2014/main" id="{356429FD-259A-4405-AD77-E85F68C07CC1}"/>
            </a:ext>
          </a:extLst>
        </xdr:cNvPr>
        <xdr:cNvCxnSpPr/>
      </xdr:nvCxnSpPr>
      <xdr:spPr>
        <a:xfrm>
          <a:off x="3429000" y="13970000"/>
          <a:ext cx="749300" cy="38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97028</xdr:rowOff>
    </xdr:from>
    <xdr:to>
      <xdr:col>15</xdr:col>
      <xdr:colOff>101600</xdr:colOff>
      <xdr:row>85</xdr:row>
      <xdr:rowOff>27178</xdr:rowOff>
    </xdr:to>
    <xdr:sp macro="" textlink="">
      <xdr:nvSpPr>
        <xdr:cNvPr id="284" name="楕円 283">
          <a:extLst>
            <a:ext uri="{FF2B5EF4-FFF2-40B4-BE49-F238E27FC236}">
              <a16:creationId xmlns:a16="http://schemas.microsoft.com/office/drawing/2014/main" id="{D8F50229-BBEF-4758-8539-936C8B364541}"/>
            </a:ext>
          </a:extLst>
        </xdr:cNvPr>
        <xdr:cNvSpPr/>
      </xdr:nvSpPr>
      <xdr:spPr>
        <a:xfrm>
          <a:off x="2571750" y="1397177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95250</xdr:rowOff>
    </xdr:from>
    <xdr:to>
      <xdr:col>19</xdr:col>
      <xdr:colOff>177800</xdr:colOff>
      <xdr:row>84</xdr:row>
      <xdr:rowOff>147828</xdr:rowOff>
    </xdr:to>
    <xdr:cxnSp macro="">
      <xdr:nvCxnSpPr>
        <xdr:cNvPr id="285" name="直線コネクタ 284">
          <a:extLst>
            <a:ext uri="{FF2B5EF4-FFF2-40B4-BE49-F238E27FC236}">
              <a16:creationId xmlns:a16="http://schemas.microsoft.com/office/drawing/2014/main" id="{7C4FFC01-FB2D-472F-A168-8B10FAEA5AD0}"/>
            </a:ext>
          </a:extLst>
        </xdr:cNvPr>
        <xdr:cNvCxnSpPr/>
      </xdr:nvCxnSpPr>
      <xdr:spPr>
        <a:xfrm flipV="1">
          <a:off x="2622550" y="13970000"/>
          <a:ext cx="80645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163322</xdr:rowOff>
    </xdr:from>
    <xdr:to>
      <xdr:col>10</xdr:col>
      <xdr:colOff>165100</xdr:colOff>
      <xdr:row>85</xdr:row>
      <xdr:rowOff>93472</xdr:rowOff>
    </xdr:to>
    <xdr:sp macro="" textlink="">
      <xdr:nvSpPr>
        <xdr:cNvPr id="286" name="楕円 285">
          <a:extLst>
            <a:ext uri="{FF2B5EF4-FFF2-40B4-BE49-F238E27FC236}">
              <a16:creationId xmlns:a16="http://schemas.microsoft.com/office/drawing/2014/main" id="{B011CB1B-6F96-4807-A139-44504B51F21F}"/>
            </a:ext>
          </a:extLst>
        </xdr:cNvPr>
        <xdr:cNvSpPr/>
      </xdr:nvSpPr>
      <xdr:spPr>
        <a:xfrm>
          <a:off x="1778000" y="1403807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147828</xdr:rowOff>
    </xdr:from>
    <xdr:to>
      <xdr:col>15</xdr:col>
      <xdr:colOff>50800</xdr:colOff>
      <xdr:row>85</xdr:row>
      <xdr:rowOff>42672</xdr:rowOff>
    </xdr:to>
    <xdr:cxnSp macro="">
      <xdr:nvCxnSpPr>
        <xdr:cNvPr id="287" name="直線コネクタ 286">
          <a:extLst>
            <a:ext uri="{FF2B5EF4-FFF2-40B4-BE49-F238E27FC236}">
              <a16:creationId xmlns:a16="http://schemas.microsoft.com/office/drawing/2014/main" id="{4B253328-A231-42ED-A454-8D16B9087DE7}"/>
            </a:ext>
          </a:extLst>
        </xdr:cNvPr>
        <xdr:cNvCxnSpPr/>
      </xdr:nvCxnSpPr>
      <xdr:spPr>
        <a:xfrm flipV="1">
          <a:off x="1828800" y="14022578"/>
          <a:ext cx="793750" cy="59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82566</xdr:rowOff>
    </xdr:from>
    <xdr:ext cx="405111" cy="259045"/>
    <xdr:sp macro="" textlink="">
      <xdr:nvSpPr>
        <xdr:cNvPr id="288" name="n_1aveValue【福祉施設】&#10;有形固定資産減価償却率">
          <a:extLst>
            <a:ext uri="{FF2B5EF4-FFF2-40B4-BE49-F238E27FC236}">
              <a16:creationId xmlns:a16="http://schemas.microsoft.com/office/drawing/2014/main" id="{62B20C9E-56FB-4FE3-876F-7F5C9B8ED08C}"/>
            </a:ext>
          </a:extLst>
        </xdr:cNvPr>
        <xdr:cNvSpPr txBox="1"/>
      </xdr:nvSpPr>
      <xdr:spPr>
        <a:xfrm>
          <a:off x="3239144" y="1362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116857</xdr:rowOff>
    </xdr:from>
    <xdr:ext cx="405111" cy="259045"/>
    <xdr:sp macro="" textlink="">
      <xdr:nvSpPr>
        <xdr:cNvPr id="289" name="n_2aveValue【福祉施設】&#10;有形固定資産減価償却率">
          <a:extLst>
            <a:ext uri="{FF2B5EF4-FFF2-40B4-BE49-F238E27FC236}">
              <a16:creationId xmlns:a16="http://schemas.microsoft.com/office/drawing/2014/main" id="{57808C09-A46A-40A6-95CD-9FEAEA647D04}"/>
            </a:ext>
          </a:extLst>
        </xdr:cNvPr>
        <xdr:cNvSpPr txBox="1"/>
      </xdr:nvSpPr>
      <xdr:spPr>
        <a:xfrm>
          <a:off x="2439044" y="1366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36847</xdr:rowOff>
    </xdr:from>
    <xdr:ext cx="405111" cy="259045"/>
    <xdr:sp macro="" textlink="">
      <xdr:nvSpPr>
        <xdr:cNvPr id="290" name="n_3aveValue【福祉施設】&#10;有形固定資産減価償却率">
          <a:extLst>
            <a:ext uri="{FF2B5EF4-FFF2-40B4-BE49-F238E27FC236}">
              <a16:creationId xmlns:a16="http://schemas.microsoft.com/office/drawing/2014/main" id="{D9A5DEA3-6B51-41D1-BCC1-8FCE9297E116}"/>
            </a:ext>
          </a:extLst>
        </xdr:cNvPr>
        <xdr:cNvSpPr txBox="1"/>
      </xdr:nvSpPr>
      <xdr:spPr>
        <a:xfrm>
          <a:off x="1645294" y="13746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137177</xdr:rowOff>
    </xdr:from>
    <xdr:ext cx="405111" cy="259045"/>
    <xdr:sp macro="" textlink="">
      <xdr:nvSpPr>
        <xdr:cNvPr id="291" name="n_1mainValue【福祉施設】&#10;有形固定資産減価償却率">
          <a:extLst>
            <a:ext uri="{FF2B5EF4-FFF2-40B4-BE49-F238E27FC236}">
              <a16:creationId xmlns:a16="http://schemas.microsoft.com/office/drawing/2014/main" id="{D0188E4F-D1AE-496B-9DFD-90D8C65953F6}"/>
            </a:ext>
          </a:extLst>
        </xdr:cNvPr>
        <xdr:cNvSpPr txBox="1"/>
      </xdr:nvSpPr>
      <xdr:spPr>
        <a:xfrm>
          <a:off x="3239144" y="14011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18305</xdr:rowOff>
    </xdr:from>
    <xdr:ext cx="405111" cy="259045"/>
    <xdr:sp macro="" textlink="">
      <xdr:nvSpPr>
        <xdr:cNvPr id="292" name="n_2mainValue【福祉施設】&#10;有形固定資産減価償却率">
          <a:extLst>
            <a:ext uri="{FF2B5EF4-FFF2-40B4-BE49-F238E27FC236}">
              <a16:creationId xmlns:a16="http://schemas.microsoft.com/office/drawing/2014/main" id="{06B84FE7-67B7-4E71-B350-25F1AD1F0030}"/>
            </a:ext>
          </a:extLst>
        </xdr:cNvPr>
        <xdr:cNvSpPr txBox="1"/>
      </xdr:nvSpPr>
      <xdr:spPr>
        <a:xfrm>
          <a:off x="2439044" y="14058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84599</xdr:rowOff>
    </xdr:from>
    <xdr:ext cx="405111" cy="259045"/>
    <xdr:sp macro="" textlink="">
      <xdr:nvSpPr>
        <xdr:cNvPr id="293" name="n_3mainValue【福祉施設】&#10;有形固定資産減価償却率">
          <a:extLst>
            <a:ext uri="{FF2B5EF4-FFF2-40B4-BE49-F238E27FC236}">
              <a16:creationId xmlns:a16="http://schemas.microsoft.com/office/drawing/2014/main" id="{985695AB-36A2-40D1-8BA3-1F0D5FFECAFA}"/>
            </a:ext>
          </a:extLst>
        </xdr:cNvPr>
        <xdr:cNvSpPr txBox="1"/>
      </xdr:nvSpPr>
      <xdr:spPr>
        <a:xfrm>
          <a:off x="1645294" y="14124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4" name="正方形/長方形 293">
          <a:extLst>
            <a:ext uri="{FF2B5EF4-FFF2-40B4-BE49-F238E27FC236}">
              <a16:creationId xmlns:a16="http://schemas.microsoft.com/office/drawing/2014/main" id="{1EA28B89-3484-4EC4-9F7B-77B4B45174D7}"/>
            </a:ext>
          </a:extLst>
        </xdr:cNvPr>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5" name="正方形/長方形 294">
          <a:extLst>
            <a:ext uri="{FF2B5EF4-FFF2-40B4-BE49-F238E27FC236}">
              <a16:creationId xmlns:a16="http://schemas.microsoft.com/office/drawing/2014/main" id="{C1141081-7547-4E09-99CF-624976939F62}"/>
            </a:ext>
          </a:extLst>
        </xdr:cNvPr>
        <xdr:cNvSpPr/>
      </xdr:nvSpPr>
      <xdr:spPr>
        <a:xfrm>
          <a:off x="6064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6" name="正方形/長方形 295">
          <a:extLst>
            <a:ext uri="{FF2B5EF4-FFF2-40B4-BE49-F238E27FC236}">
              <a16:creationId xmlns:a16="http://schemas.microsoft.com/office/drawing/2014/main" id="{D7D8B108-2720-4C22-BD9F-FD5B61EC7E5F}"/>
            </a:ext>
          </a:extLst>
        </xdr:cNvPr>
        <xdr:cNvSpPr/>
      </xdr:nvSpPr>
      <xdr:spPr>
        <a:xfrm>
          <a:off x="6064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7" name="正方形/長方形 296">
          <a:extLst>
            <a:ext uri="{FF2B5EF4-FFF2-40B4-BE49-F238E27FC236}">
              <a16:creationId xmlns:a16="http://schemas.microsoft.com/office/drawing/2014/main" id="{6F40CE09-60A6-4D5C-A128-4577BF8E0430}"/>
            </a:ext>
          </a:extLst>
        </xdr:cNvPr>
        <xdr:cNvSpPr/>
      </xdr:nvSpPr>
      <xdr:spPr>
        <a:xfrm>
          <a:off x="69850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8" name="正方形/長方形 297">
          <a:extLst>
            <a:ext uri="{FF2B5EF4-FFF2-40B4-BE49-F238E27FC236}">
              <a16:creationId xmlns:a16="http://schemas.microsoft.com/office/drawing/2014/main" id="{C64B4BEF-C2C0-42A6-8FCE-9C7BCE674256}"/>
            </a:ext>
          </a:extLst>
        </xdr:cNvPr>
        <xdr:cNvSpPr/>
      </xdr:nvSpPr>
      <xdr:spPr>
        <a:xfrm>
          <a:off x="69850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9" name="正方形/長方形 298">
          <a:extLst>
            <a:ext uri="{FF2B5EF4-FFF2-40B4-BE49-F238E27FC236}">
              <a16:creationId xmlns:a16="http://schemas.microsoft.com/office/drawing/2014/main" id="{D3342AB8-47FB-4473-89C6-BAF13F6F8A2D}"/>
            </a:ext>
          </a:extLst>
        </xdr:cNvPr>
        <xdr:cNvSpPr/>
      </xdr:nvSpPr>
      <xdr:spPr>
        <a:xfrm>
          <a:off x="8013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0" name="正方形/長方形 299">
          <a:extLst>
            <a:ext uri="{FF2B5EF4-FFF2-40B4-BE49-F238E27FC236}">
              <a16:creationId xmlns:a16="http://schemas.microsoft.com/office/drawing/2014/main" id="{6784B655-197F-40D0-BF2B-E1CCA4FC3A00}"/>
            </a:ext>
          </a:extLst>
        </xdr:cNvPr>
        <xdr:cNvSpPr/>
      </xdr:nvSpPr>
      <xdr:spPr>
        <a:xfrm>
          <a:off x="8013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1" name="正方形/長方形 300">
          <a:extLst>
            <a:ext uri="{FF2B5EF4-FFF2-40B4-BE49-F238E27FC236}">
              <a16:creationId xmlns:a16="http://schemas.microsoft.com/office/drawing/2014/main" id="{6C7D26AA-3983-49E4-AE2B-818D87EDF334}"/>
            </a:ext>
          </a:extLst>
        </xdr:cNvPr>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2" name="テキスト ボックス 301">
          <a:extLst>
            <a:ext uri="{FF2B5EF4-FFF2-40B4-BE49-F238E27FC236}">
              <a16:creationId xmlns:a16="http://schemas.microsoft.com/office/drawing/2014/main" id="{B85E1CEF-1252-4C3A-B12E-11B5AF813C16}"/>
            </a:ext>
          </a:extLst>
        </xdr:cNvPr>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3" name="直線コネクタ 302">
          <a:extLst>
            <a:ext uri="{FF2B5EF4-FFF2-40B4-BE49-F238E27FC236}">
              <a16:creationId xmlns:a16="http://schemas.microsoft.com/office/drawing/2014/main" id="{A4B067DC-91F1-4086-A966-5034B9D9C1BD}"/>
            </a:ext>
          </a:extLst>
        </xdr:cNvPr>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04" name="直線コネクタ 303">
          <a:extLst>
            <a:ext uri="{FF2B5EF4-FFF2-40B4-BE49-F238E27FC236}">
              <a16:creationId xmlns:a16="http://schemas.microsoft.com/office/drawing/2014/main" id="{43CF4F65-C961-4DCF-B0AB-8EECC819A208}"/>
            </a:ext>
          </a:extLst>
        </xdr:cNvPr>
        <xdr:cNvCxnSpPr/>
      </xdr:nvCxnSpPr>
      <xdr:spPr>
        <a:xfrm>
          <a:off x="5956300" y="14135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05" name="テキスト ボックス 304">
          <a:extLst>
            <a:ext uri="{FF2B5EF4-FFF2-40B4-BE49-F238E27FC236}">
              <a16:creationId xmlns:a16="http://schemas.microsoft.com/office/drawing/2014/main" id="{86F3E96F-F85C-4C71-82C1-DE5046CE7906}"/>
            </a:ext>
          </a:extLst>
        </xdr:cNvPr>
        <xdr:cNvSpPr txBox="1"/>
      </xdr:nvSpPr>
      <xdr:spPr>
        <a:xfrm>
          <a:off x="5527221" y="13999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6" name="直線コネクタ 305">
          <a:extLst>
            <a:ext uri="{FF2B5EF4-FFF2-40B4-BE49-F238E27FC236}">
              <a16:creationId xmlns:a16="http://schemas.microsoft.com/office/drawing/2014/main" id="{1B50BDF9-239D-4575-990C-262AD2B1E3EC}"/>
            </a:ext>
          </a:extLst>
        </xdr:cNvPr>
        <xdr:cNvCxnSpPr/>
      </xdr:nvCxnSpPr>
      <xdr:spPr>
        <a:xfrm>
          <a:off x="5956300" y="13582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7" name="テキスト ボックス 306">
          <a:extLst>
            <a:ext uri="{FF2B5EF4-FFF2-40B4-BE49-F238E27FC236}">
              <a16:creationId xmlns:a16="http://schemas.microsoft.com/office/drawing/2014/main" id="{2643280C-B3F6-4031-9DA7-8F9EE46ECB6C}"/>
            </a:ext>
          </a:extLst>
        </xdr:cNvPr>
        <xdr:cNvSpPr txBox="1"/>
      </xdr:nvSpPr>
      <xdr:spPr>
        <a:xfrm>
          <a:off x="55272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08" name="直線コネクタ 307">
          <a:extLst>
            <a:ext uri="{FF2B5EF4-FFF2-40B4-BE49-F238E27FC236}">
              <a16:creationId xmlns:a16="http://schemas.microsoft.com/office/drawing/2014/main" id="{495FD26A-AF36-4468-9609-40D4831F2226}"/>
            </a:ext>
          </a:extLst>
        </xdr:cNvPr>
        <xdr:cNvCxnSpPr/>
      </xdr:nvCxnSpPr>
      <xdr:spPr>
        <a:xfrm>
          <a:off x="5956300" y="13036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09" name="テキスト ボックス 308">
          <a:extLst>
            <a:ext uri="{FF2B5EF4-FFF2-40B4-BE49-F238E27FC236}">
              <a16:creationId xmlns:a16="http://schemas.microsoft.com/office/drawing/2014/main" id="{CBC6A5E8-83CC-4C13-B3B9-AC52B1D768DB}"/>
            </a:ext>
          </a:extLst>
        </xdr:cNvPr>
        <xdr:cNvSpPr txBox="1"/>
      </xdr:nvSpPr>
      <xdr:spPr>
        <a:xfrm>
          <a:off x="5527221" y="12894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0" name="直線コネクタ 309">
          <a:extLst>
            <a:ext uri="{FF2B5EF4-FFF2-40B4-BE49-F238E27FC236}">
              <a16:creationId xmlns:a16="http://schemas.microsoft.com/office/drawing/2014/main" id="{3919CA61-D37F-4A93-9DBB-FC7432D22D69}"/>
            </a:ext>
          </a:extLst>
        </xdr:cNvPr>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1" name="テキスト ボックス 310">
          <a:extLst>
            <a:ext uri="{FF2B5EF4-FFF2-40B4-BE49-F238E27FC236}">
              <a16:creationId xmlns:a16="http://schemas.microsoft.com/office/drawing/2014/main" id="{7D283B44-BFB5-42AF-A083-02275423C4DD}"/>
            </a:ext>
          </a:extLst>
        </xdr:cNvPr>
        <xdr:cNvSpPr txBox="1"/>
      </xdr:nvSpPr>
      <xdr:spPr>
        <a:xfrm>
          <a:off x="55272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2" name="【福祉施設】&#10;一人当たり面積グラフ枠">
          <a:extLst>
            <a:ext uri="{FF2B5EF4-FFF2-40B4-BE49-F238E27FC236}">
              <a16:creationId xmlns:a16="http://schemas.microsoft.com/office/drawing/2014/main" id="{65CECB2F-E631-40D5-BD77-FF2B9D22742A}"/>
            </a:ext>
          </a:extLst>
        </xdr:cNvPr>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43814</xdr:rowOff>
    </xdr:from>
    <xdr:to>
      <xdr:col>54</xdr:col>
      <xdr:colOff>189865</xdr:colOff>
      <xdr:row>85</xdr:row>
      <xdr:rowOff>78105</xdr:rowOff>
    </xdr:to>
    <xdr:cxnSp macro="">
      <xdr:nvCxnSpPr>
        <xdr:cNvPr id="313" name="直線コネクタ 312">
          <a:extLst>
            <a:ext uri="{FF2B5EF4-FFF2-40B4-BE49-F238E27FC236}">
              <a16:creationId xmlns:a16="http://schemas.microsoft.com/office/drawing/2014/main" id="{D56ABCC9-B247-4D6E-9549-CD7686065A9B}"/>
            </a:ext>
          </a:extLst>
        </xdr:cNvPr>
        <xdr:cNvCxnSpPr/>
      </xdr:nvCxnSpPr>
      <xdr:spPr>
        <a:xfrm flipV="1">
          <a:off x="9429115" y="12927964"/>
          <a:ext cx="0" cy="1189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81932</xdr:rowOff>
    </xdr:from>
    <xdr:ext cx="469744" cy="259045"/>
    <xdr:sp macro="" textlink="">
      <xdr:nvSpPr>
        <xdr:cNvPr id="314" name="【福祉施設】&#10;一人当たり面積最小値テキスト">
          <a:extLst>
            <a:ext uri="{FF2B5EF4-FFF2-40B4-BE49-F238E27FC236}">
              <a16:creationId xmlns:a16="http://schemas.microsoft.com/office/drawing/2014/main" id="{28605C18-6CA2-4ACA-A663-B8331BDD2422}"/>
            </a:ext>
          </a:extLst>
        </xdr:cNvPr>
        <xdr:cNvSpPr txBox="1"/>
      </xdr:nvSpPr>
      <xdr:spPr>
        <a:xfrm>
          <a:off x="9467850" y="14121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78105</xdr:rowOff>
    </xdr:from>
    <xdr:to>
      <xdr:col>55</xdr:col>
      <xdr:colOff>88900</xdr:colOff>
      <xdr:row>85</xdr:row>
      <xdr:rowOff>78105</xdr:rowOff>
    </xdr:to>
    <xdr:cxnSp macro="">
      <xdr:nvCxnSpPr>
        <xdr:cNvPr id="315" name="直線コネクタ 314">
          <a:extLst>
            <a:ext uri="{FF2B5EF4-FFF2-40B4-BE49-F238E27FC236}">
              <a16:creationId xmlns:a16="http://schemas.microsoft.com/office/drawing/2014/main" id="{8E54084A-DD38-4F5E-8DD3-A5DC851E3A22}"/>
            </a:ext>
          </a:extLst>
        </xdr:cNvPr>
        <xdr:cNvCxnSpPr/>
      </xdr:nvCxnSpPr>
      <xdr:spPr>
        <a:xfrm>
          <a:off x="9359900" y="1411795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161941</xdr:rowOff>
    </xdr:from>
    <xdr:ext cx="469744" cy="259045"/>
    <xdr:sp macro="" textlink="">
      <xdr:nvSpPr>
        <xdr:cNvPr id="316" name="【福祉施設】&#10;一人当たり面積最大値テキスト">
          <a:extLst>
            <a:ext uri="{FF2B5EF4-FFF2-40B4-BE49-F238E27FC236}">
              <a16:creationId xmlns:a16="http://schemas.microsoft.com/office/drawing/2014/main" id="{43E1580E-4F27-409F-8888-4583E4CDEBD2}"/>
            </a:ext>
          </a:extLst>
        </xdr:cNvPr>
        <xdr:cNvSpPr txBox="1"/>
      </xdr:nvSpPr>
      <xdr:spPr>
        <a:xfrm>
          <a:off x="9467850" y="12715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43814</xdr:rowOff>
    </xdr:from>
    <xdr:to>
      <xdr:col>55</xdr:col>
      <xdr:colOff>88900</xdr:colOff>
      <xdr:row>78</xdr:row>
      <xdr:rowOff>43814</xdr:rowOff>
    </xdr:to>
    <xdr:cxnSp macro="">
      <xdr:nvCxnSpPr>
        <xdr:cNvPr id="317" name="直線コネクタ 316">
          <a:extLst>
            <a:ext uri="{FF2B5EF4-FFF2-40B4-BE49-F238E27FC236}">
              <a16:creationId xmlns:a16="http://schemas.microsoft.com/office/drawing/2014/main" id="{99387090-EA68-4AB5-AE22-E1B59FF865DF}"/>
            </a:ext>
          </a:extLst>
        </xdr:cNvPr>
        <xdr:cNvCxnSpPr/>
      </xdr:nvCxnSpPr>
      <xdr:spPr>
        <a:xfrm>
          <a:off x="9359900" y="1292796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34307</xdr:rowOff>
    </xdr:from>
    <xdr:ext cx="469744" cy="259045"/>
    <xdr:sp macro="" textlink="">
      <xdr:nvSpPr>
        <xdr:cNvPr id="318" name="【福祉施設】&#10;一人当たり面積平均値テキスト">
          <a:extLst>
            <a:ext uri="{FF2B5EF4-FFF2-40B4-BE49-F238E27FC236}">
              <a16:creationId xmlns:a16="http://schemas.microsoft.com/office/drawing/2014/main" id="{BFAFFE8F-8B72-4E0E-AFD6-A44FC804B7AF}"/>
            </a:ext>
          </a:extLst>
        </xdr:cNvPr>
        <xdr:cNvSpPr txBox="1"/>
      </xdr:nvSpPr>
      <xdr:spPr>
        <a:xfrm>
          <a:off x="9467850" y="137439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55880</xdr:rowOff>
    </xdr:from>
    <xdr:to>
      <xdr:col>55</xdr:col>
      <xdr:colOff>50800</xdr:colOff>
      <xdr:row>83</xdr:row>
      <xdr:rowOff>157480</xdr:rowOff>
    </xdr:to>
    <xdr:sp macro="" textlink="">
      <xdr:nvSpPr>
        <xdr:cNvPr id="319" name="フローチャート: 判断 318">
          <a:extLst>
            <a:ext uri="{FF2B5EF4-FFF2-40B4-BE49-F238E27FC236}">
              <a16:creationId xmlns:a16="http://schemas.microsoft.com/office/drawing/2014/main" id="{116926E7-C342-4D11-8BED-EE88B782901C}"/>
            </a:ext>
          </a:extLst>
        </xdr:cNvPr>
        <xdr:cNvSpPr/>
      </xdr:nvSpPr>
      <xdr:spPr>
        <a:xfrm>
          <a:off x="9398000" y="1376553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50164</xdr:rowOff>
    </xdr:from>
    <xdr:to>
      <xdr:col>50</xdr:col>
      <xdr:colOff>165100</xdr:colOff>
      <xdr:row>83</xdr:row>
      <xdr:rowOff>151764</xdr:rowOff>
    </xdr:to>
    <xdr:sp macro="" textlink="">
      <xdr:nvSpPr>
        <xdr:cNvPr id="320" name="フローチャート: 判断 319">
          <a:extLst>
            <a:ext uri="{FF2B5EF4-FFF2-40B4-BE49-F238E27FC236}">
              <a16:creationId xmlns:a16="http://schemas.microsoft.com/office/drawing/2014/main" id="{CC08ABB1-EDB7-4735-8787-2A4E94EF8129}"/>
            </a:ext>
          </a:extLst>
        </xdr:cNvPr>
        <xdr:cNvSpPr/>
      </xdr:nvSpPr>
      <xdr:spPr>
        <a:xfrm>
          <a:off x="8636000" y="1375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21589</xdr:rowOff>
    </xdr:from>
    <xdr:to>
      <xdr:col>46</xdr:col>
      <xdr:colOff>38100</xdr:colOff>
      <xdr:row>83</xdr:row>
      <xdr:rowOff>123189</xdr:rowOff>
    </xdr:to>
    <xdr:sp macro="" textlink="">
      <xdr:nvSpPr>
        <xdr:cNvPr id="321" name="フローチャート: 判断 320">
          <a:extLst>
            <a:ext uri="{FF2B5EF4-FFF2-40B4-BE49-F238E27FC236}">
              <a16:creationId xmlns:a16="http://schemas.microsoft.com/office/drawing/2014/main" id="{DE30DF90-F86C-4D23-A26D-A28CEA10A23E}"/>
            </a:ext>
          </a:extLst>
        </xdr:cNvPr>
        <xdr:cNvSpPr/>
      </xdr:nvSpPr>
      <xdr:spPr>
        <a:xfrm>
          <a:off x="7842250" y="1373123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73025</xdr:rowOff>
    </xdr:from>
    <xdr:to>
      <xdr:col>41</xdr:col>
      <xdr:colOff>101600</xdr:colOff>
      <xdr:row>83</xdr:row>
      <xdr:rowOff>3175</xdr:rowOff>
    </xdr:to>
    <xdr:sp macro="" textlink="">
      <xdr:nvSpPr>
        <xdr:cNvPr id="322" name="フローチャート: 判断 321">
          <a:extLst>
            <a:ext uri="{FF2B5EF4-FFF2-40B4-BE49-F238E27FC236}">
              <a16:creationId xmlns:a16="http://schemas.microsoft.com/office/drawing/2014/main" id="{D3580203-D0F8-4AFA-8F3F-A669FC1C656E}"/>
            </a:ext>
          </a:extLst>
        </xdr:cNvPr>
        <xdr:cNvSpPr/>
      </xdr:nvSpPr>
      <xdr:spPr>
        <a:xfrm>
          <a:off x="7029450" y="1361757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3" name="テキスト ボックス 322">
          <a:extLst>
            <a:ext uri="{FF2B5EF4-FFF2-40B4-BE49-F238E27FC236}">
              <a16:creationId xmlns:a16="http://schemas.microsoft.com/office/drawing/2014/main" id="{C078E534-45E6-4A61-8A24-EA78787BF5FD}"/>
            </a:ext>
          </a:extLst>
        </xdr:cNvPr>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4" name="テキスト ボックス 323">
          <a:extLst>
            <a:ext uri="{FF2B5EF4-FFF2-40B4-BE49-F238E27FC236}">
              <a16:creationId xmlns:a16="http://schemas.microsoft.com/office/drawing/2014/main" id="{DAB6AAC8-0C1A-44BE-A8E9-3699A74450E9}"/>
            </a:ext>
          </a:extLst>
        </xdr:cNvPr>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5" name="テキスト ボックス 324">
          <a:extLst>
            <a:ext uri="{FF2B5EF4-FFF2-40B4-BE49-F238E27FC236}">
              <a16:creationId xmlns:a16="http://schemas.microsoft.com/office/drawing/2014/main" id="{A1CB87DA-4DD7-4905-982B-A876B6FF21CE}"/>
            </a:ext>
          </a:extLst>
        </xdr:cNvPr>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6" name="テキスト ボックス 325">
          <a:extLst>
            <a:ext uri="{FF2B5EF4-FFF2-40B4-BE49-F238E27FC236}">
              <a16:creationId xmlns:a16="http://schemas.microsoft.com/office/drawing/2014/main" id="{74F2FCB6-3966-4850-8CB2-4374C824502B}"/>
            </a:ext>
          </a:extLst>
        </xdr:cNvPr>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7" name="テキスト ボックス 326">
          <a:extLst>
            <a:ext uri="{FF2B5EF4-FFF2-40B4-BE49-F238E27FC236}">
              <a16:creationId xmlns:a16="http://schemas.microsoft.com/office/drawing/2014/main" id="{995157E8-F21C-4088-9EBD-ADBACAA9A84A}"/>
            </a:ext>
          </a:extLst>
        </xdr:cNvPr>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101600</xdr:rowOff>
    </xdr:from>
    <xdr:to>
      <xdr:col>55</xdr:col>
      <xdr:colOff>50800</xdr:colOff>
      <xdr:row>83</xdr:row>
      <xdr:rowOff>31750</xdr:rowOff>
    </xdr:to>
    <xdr:sp macro="" textlink="">
      <xdr:nvSpPr>
        <xdr:cNvPr id="328" name="楕円 327">
          <a:extLst>
            <a:ext uri="{FF2B5EF4-FFF2-40B4-BE49-F238E27FC236}">
              <a16:creationId xmlns:a16="http://schemas.microsoft.com/office/drawing/2014/main" id="{F197676E-00E0-408A-BDAB-0E590398F356}"/>
            </a:ext>
          </a:extLst>
        </xdr:cNvPr>
        <xdr:cNvSpPr/>
      </xdr:nvSpPr>
      <xdr:spPr>
        <a:xfrm>
          <a:off x="9398000" y="136461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124477</xdr:rowOff>
    </xdr:from>
    <xdr:ext cx="469744" cy="259045"/>
    <xdr:sp macro="" textlink="">
      <xdr:nvSpPr>
        <xdr:cNvPr id="329" name="【福祉施設】&#10;一人当たり面積該当値テキスト">
          <a:extLst>
            <a:ext uri="{FF2B5EF4-FFF2-40B4-BE49-F238E27FC236}">
              <a16:creationId xmlns:a16="http://schemas.microsoft.com/office/drawing/2014/main" id="{A8A0E25E-1092-45E5-B743-A64B0DC74013}"/>
            </a:ext>
          </a:extLst>
        </xdr:cNvPr>
        <xdr:cNvSpPr txBox="1"/>
      </xdr:nvSpPr>
      <xdr:spPr>
        <a:xfrm>
          <a:off x="9467850" y="1350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107314</xdr:rowOff>
    </xdr:from>
    <xdr:to>
      <xdr:col>50</xdr:col>
      <xdr:colOff>165100</xdr:colOff>
      <xdr:row>83</xdr:row>
      <xdr:rowOff>37464</xdr:rowOff>
    </xdr:to>
    <xdr:sp macro="" textlink="">
      <xdr:nvSpPr>
        <xdr:cNvPr id="330" name="楕円 329">
          <a:extLst>
            <a:ext uri="{FF2B5EF4-FFF2-40B4-BE49-F238E27FC236}">
              <a16:creationId xmlns:a16="http://schemas.microsoft.com/office/drawing/2014/main" id="{5BB43635-DD3C-4C75-94C3-D2A4416C9CA2}"/>
            </a:ext>
          </a:extLst>
        </xdr:cNvPr>
        <xdr:cNvSpPr/>
      </xdr:nvSpPr>
      <xdr:spPr>
        <a:xfrm>
          <a:off x="8636000" y="1365186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152400</xdr:rowOff>
    </xdr:from>
    <xdr:to>
      <xdr:col>55</xdr:col>
      <xdr:colOff>0</xdr:colOff>
      <xdr:row>82</xdr:row>
      <xdr:rowOff>158114</xdr:rowOff>
    </xdr:to>
    <xdr:cxnSp macro="">
      <xdr:nvCxnSpPr>
        <xdr:cNvPr id="331" name="直線コネクタ 330">
          <a:extLst>
            <a:ext uri="{FF2B5EF4-FFF2-40B4-BE49-F238E27FC236}">
              <a16:creationId xmlns:a16="http://schemas.microsoft.com/office/drawing/2014/main" id="{879A9578-536F-44D7-A93E-B02B274BF692}"/>
            </a:ext>
          </a:extLst>
        </xdr:cNvPr>
        <xdr:cNvCxnSpPr/>
      </xdr:nvCxnSpPr>
      <xdr:spPr>
        <a:xfrm flipV="1">
          <a:off x="8686800" y="13696950"/>
          <a:ext cx="74295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107314</xdr:rowOff>
    </xdr:from>
    <xdr:to>
      <xdr:col>46</xdr:col>
      <xdr:colOff>38100</xdr:colOff>
      <xdr:row>83</xdr:row>
      <xdr:rowOff>37464</xdr:rowOff>
    </xdr:to>
    <xdr:sp macro="" textlink="">
      <xdr:nvSpPr>
        <xdr:cNvPr id="332" name="楕円 331">
          <a:extLst>
            <a:ext uri="{FF2B5EF4-FFF2-40B4-BE49-F238E27FC236}">
              <a16:creationId xmlns:a16="http://schemas.microsoft.com/office/drawing/2014/main" id="{E289B13C-903D-4D0F-A74A-6DA4B93051F8}"/>
            </a:ext>
          </a:extLst>
        </xdr:cNvPr>
        <xdr:cNvSpPr/>
      </xdr:nvSpPr>
      <xdr:spPr>
        <a:xfrm>
          <a:off x="7842250" y="1365186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158114</xdr:rowOff>
    </xdr:from>
    <xdr:to>
      <xdr:col>50</xdr:col>
      <xdr:colOff>114300</xdr:colOff>
      <xdr:row>82</xdr:row>
      <xdr:rowOff>158114</xdr:rowOff>
    </xdr:to>
    <xdr:cxnSp macro="">
      <xdr:nvCxnSpPr>
        <xdr:cNvPr id="333" name="直線コネクタ 332">
          <a:extLst>
            <a:ext uri="{FF2B5EF4-FFF2-40B4-BE49-F238E27FC236}">
              <a16:creationId xmlns:a16="http://schemas.microsoft.com/office/drawing/2014/main" id="{BE90188B-75FA-4A9A-AA31-13A35F262033}"/>
            </a:ext>
          </a:extLst>
        </xdr:cNvPr>
        <xdr:cNvCxnSpPr/>
      </xdr:nvCxnSpPr>
      <xdr:spPr>
        <a:xfrm>
          <a:off x="7886700" y="13702664"/>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113030</xdr:rowOff>
    </xdr:from>
    <xdr:to>
      <xdr:col>41</xdr:col>
      <xdr:colOff>101600</xdr:colOff>
      <xdr:row>83</xdr:row>
      <xdr:rowOff>43180</xdr:rowOff>
    </xdr:to>
    <xdr:sp macro="" textlink="">
      <xdr:nvSpPr>
        <xdr:cNvPr id="334" name="楕円 333">
          <a:extLst>
            <a:ext uri="{FF2B5EF4-FFF2-40B4-BE49-F238E27FC236}">
              <a16:creationId xmlns:a16="http://schemas.microsoft.com/office/drawing/2014/main" id="{817F811D-D581-4063-832A-93BAE71409A2}"/>
            </a:ext>
          </a:extLst>
        </xdr:cNvPr>
        <xdr:cNvSpPr/>
      </xdr:nvSpPr>
      <xdr:spPr>
        <a:xfrm>
          <a:off x="7029450" y="1365758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158114</xdr:rowOff>
    </xdr:from>
    <xdr:to>
      <xdr:col>45</xdr:col>
      <xdr:colOff>177800</xdr:colOff>
      <xdr:row>82</xdr:row>
      <xdr:rowOff>163830</xdr:rowOff>
    </xdr:to>
    <xdr:cxnSp macro="">
      <xdr:nvCxnSpPr>
        <xdr:cNvPr id="335" name="直線コネクタ 334">
          <a:extLst>
            <a:ext uri="{FF2B5EF4-FFF2-40B4-BE49-F238E27FC236}">
              <a16:creationId xmlns:a16="http://schemas.microsoft.com/office/drawing/2014/main" id="{185586B7-9D8F-4A95-ABF0-76BE630422A9}"/>
            </a:ext>
          </a:extLst>
        </xdr:cNvPr>
        <xdr:cNvCxnSpPr/>
      </xdr:nvCxnSpPr>
      <xdr:spPr>
        <a:xfrm flipV="1">
          <a:off x="7080250" y="13702664"/>
          <a:ext cx="80645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142891</xdr:rowOff>
    </xdr:from>
    <xdr:ext cx="469744" cy="259045"/>
    <xdr:sp macro="" textlink="">
      <xdr:nvSpPr>
        <xdr:cNvPr id="336" name="n_1aveValue【福祉施設】&#10;一人当たり面積">
          <a:extLst>
            <a:ext uri="{FF2B5EF4-FFF2-40B4-BE49-F238E27FC236}">
              <a16:creationId xmlns:a16="http://schemas.microsoft.com/office/drawing/2014/main" id="{08AAE41A-DAE4-41A8-902D-FEF572CFDBCE}"/>
            </a:ext>
          </a:extLst>
        </xdr:cNvPr>
        <xdr:cNvSpPr txBox="1"/>
      </xdr:nvSpPr>
      <xdr:spPr>
        <a:xfrm>
          <a:off x="8458277" y="13852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114316</xdr:rowOff>
    </xdr:from>
    <xdr:ext cx="469744" cy="259045"/>
    <xdr:sp macro="" textlink="">
      <xdr:nvSpPr>
        <xdr:cNvPr id="337" name="n_2aveValue【福祉施設】&#10;一人当たり面積">
          <a:extLst>
            <a:ext uri="{FF2B5EF4-FFF2-40B4-BE49-F238E27FC236}">
              <a16:creationId xmlns:a16="http://schemas.microsoft.com/office/drawing/2014/main" id="{8269B8B5-9892-40D5-86F7-AE484BDAF105}"/>
            </a:ext>
          </a:extLst>
        </xdr:cNvPr>
        <xdr:cNvSpPr txBox="1"/>
      </xdr:nvSpPr>
      <xdr:spPr>
        <a:xfrm>
          <a:off x="7677227" y="13823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19702</xdr:rowOff>
    </xdr:from>
    <xdr:ext cx="469744" cy="259045"/>
    <xdr:sp macro="" textlink="">
      <xdr:nvSpPr>
        <xdr:cNvPr id="338" name="n_3aveValue【福祉施設】&#10;一人当たり面積">
          <a:extLst>
            <a:ext uri="{FF2B5EF4-FFF2-40B4-BE49-F238E27FC236}">
              <a16:creationId xmlns:a16="http://schemas.microsoft.com/office/drawing/2014/main" id="{855D15EE-BEE5-47E1-AF60-EAC6A912C319}"/>
            </a:ext>
          </a:extLst>
        </xdr:cNvPr>
        <xdr:cNvSpPr txBox="1"/>
      </xdr:nvSpPr>
      <xdr:spPr>
        <a:xfrm>
          <a:off x="6864427" y="13399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53991</xdr:rowOff>
    </xdr:from>
    <xdr:ext cx="469744" cy="259045"/>
    <xdr:sp macro="" textlink="">
      <xdr:nvSpPr>
        <xdr:cNvPr id="339" name="n_1mainValue【福祉施設】&#10;一人当たり面積">
          <a:extLst>
            <a:ext uri="{FF2B5EF4-FFF2-40B4-BE49-F238E27FC236}">
              <a16:creationId xmlns:a16="http://schemas.microsoft.com/office/drawing/2014/main" id="{F8BBFFF8-F4BE-48A0-9AF8-5FA0F5FB4112}"/>
            </a:ext>
          </a:extLst>
        </xdr:cNvPr>
        <xdr:cNvSpPr txBox="1"/>
      </xdr:nvSpPr>
      <xdr:spPr>
        <a:xfrm>
          <a:off x="8458277" y="13433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53991</xdr:rowOff>
    </xdr:from>
    <xdr:ext cx="469744" cy="259045"/>
    <xdr:sp macro="" textlink="">
      <xdr:nvSpPr>
        <xdr:cNvPr id="340" name="n_2mainValue【福祉施設】&#10;一人当たり面積">
          <a:extLst>
            <a:ext uri="{FF2B5EF4-FFF2-40B4-BE49-F238E27FC236}">
              <a16:creationId xmlns:a16="http://schemas.microsoft.com/office/drawing/2014/main" id="{20F773BE-8C6F-499F-9BA7-FDE501516B19}"/>
            </a:ext>
          </a:extLst>
        </xdr:cNvPr>
        <xdr:cNvSpPr txBox="1"/>
      </xdr:nvSpPr>
      <xdr:spPr>
        <a:xfrm>
          <a:off x="7677227" y="13433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34307</xdr:rowOff>
    </xdr:from>
    <xdr:ext cx="469744" cy="259045"/>
    <xdr:sp macro="" textlink="">
      <xdr:nvSpPr>
        <xdr:cNvPr id="341" name="n_3mainValue【福祉施設】&#10;一人当たり面積">
          <a:extLst>
            <a:ext uri="{FF2B5EF4-FFF2-40B4-BE49-F238E27FC236}">
              <a16:creationId xmlns:a16="http://schemas.microsoft.com/office/drawing/2014/main" id="{B713C533-961A-43A0-862D-158EC5390812}"/>
            </a:ext>
          </a:extLst>
        </xdr:cNvPr>
        <xdr:cNvSpPr txBox="1"/>
      </xdr:nvSpPr>
      <xdr:spPr>
        <a:xfrm>
          <a:off x="6864427" y="13743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2" name="正方形/長方形 341">
          <a:extLst>
            <a:ext uri="{FF2B5EF4-FFF2-40B4-BE49-F238E27FC236}">
              <a16:creationId xmlns:a16="http://schemas.microsoft.com/office/drawing/2014/main" id="{B8C5B88D-F970-4EA3-ACD0-990B7658BED1}"/>
            </a:ext>
          </a:extLst>
        </xdr:cNvPr>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3" name="正方形/長方形 342">
          <a:extLst>
            <a:ext uri="{FF2B5EF4-FFF2-40B4-BE49-F238E27FC236}">
              <a16:creationId xmlns:a16="http://schemas.microsoft.com/office/drawing/2014/main" id="{85FBB980-C297-471F-A881-FDB8F76C7070}"/>
            </a:ext>
          </a:extLst>
        </xdr:cNvPr>
        <xdr:cNvSpPr/>
      </xdr:nvSpPr>
      <xdr:spPr>
        <a:xfrm>
          <a:off x="8128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4" name="正方形/長方形 343">
          <a:extLst>
            <a:ext uri="{FF2B5EF4-FFF2-40B4-BE49-F238E27FC236}">
              <a16:creationId xmlns:a16="http://schemas.microsoft.com/office/drawing/2014/main" id="{15ED40F5-C38E-46B2-B9C8-0F64AE7DC3E3}"/>
            </a:ext>
          </a:extLst>
        </xdr:cNvPr>
        <xdr:cNvSpPr/>
      </xdr:nvSpPr>
      <xdr:spPr>
        <a:xfrm>
          <a:off x="8128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5" name="正方形/長方形 344">
          <a:extLst>
            <a:ext uri="{FF2B5EF4-FFF2-40B4-BE49-F238E27FC236}">
              <a16:creationId xmlns:a16="http://schemas.microsoft.com/office/drawing/2014/main" id="{8CF72124-0C24-41C1-B476-DCE024952477}"/>
            </a:ext>
          </a:extLst>
        </xdr:cNvPr>
        <xdr:cNvSpPr/>
      </xdr:nvSpPr>
      <xdr:spPr>
        <a:xfrm>
          <a:off x="17145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6" name="正方形/長方形 345">
          <a:extLst>
            <a:ext uri="{FF2B5EF4-FFF2-40B4-BE49-F238E27FC236}">
              <a16:creationId xmlns:a16="http://schemas.microsoft.com/office/drawing/2014/main" id="{0380A470-BDC3-4B1E-9C68-7F5A106338CE}"/>
            </a:ext>
          </a:extLst>
        </xdr:cNvPr>
        <xdr:cNvSpPr/>
      </xdr:nvSpPr>
      <xdr:spPr>
        <a:xfrm>
          <a:off x="17145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7" name="正方形/長方形 346">
          <a:extLst>
            <a:ext uri="{FF2B5EF4-FFF2-40B4-BE49-F238E27FC236}">
              <a16:creationId xmlns:a16="http://schemas.microsoft.com/office/drawing/2014/main" id="{129D7D57-0CD7-4A83-8B4B-D7C6CB31A52B}"/>
            </a:ext>
          </a:extLst>
        </xdr:cNvPr>
        <xdr:cNvSpPr/>
      </xdr:nvSpPr>
      <xdr:spPr>
        <a:xfrm>
          <a:off x="2743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8" name="正方形/長方形 347">
          <a:extLst>
            <a:ext uri="{FF2B5EF4-FFF2-40B4-BE49-F238E27FC236}">
              <a16:creationId xmlns:a16="http://schemas.microsoft.com/office/drawing/2014/main" id="{EF320292-E3F3-4748-91D3-4864BA6CE1F6}"/>
            </a:ext>
          </a:extLst>
        </xdr:cNvPr>
        <xdr:cNvSpPr/>
      </xdr:nvSpPr>
      <xdr:spPr>
        <a:xfrm>
          <a:off x="2743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9" name="正方形/長方形 348">
          <a:extLst>
            <a:ext uri="{FF2B5EF4-FFF2-40B4-BE49-F238E27FC236}">
              <a16:creationId xmlns:a16="http://schemas.microsoft.com/office/drawing/2014/main" id="{B1665051-36EF-4A92-9975-6FF209B5A4B1}"/>
            </a:ext>
          </a:extLst>
        </xdr:cNvPr>
        <xdr:cNvSpPr/>
      </xdr:nvSpPr>
      <xdr:spPr>
        <a:xfrm>
          <a:off x="6858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0" name="テキスト ボックス 349">
          <a:extLst>
            <a:ext uri="{FF2B5EF4-FFF2-40B4-BE49-F238E27FC236}">
              <a16:creationId xmlns:a16="http://schemas.microsoft.com/office/drawing/2014/main" id="{A487AC3E-AE31-444C-83AE-A19D10797291}"/>
            </a:ext>
          </a:extLst>
        </xdr:cNvPr>
        <xdr:cNvSpPr txBox="1"/>
      </xdr:nvSpPr>
      <xdr:spPr>
        <a:xfrm>
          <a:off x="6667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1" name="直線コネクタ 350">
          <a:extLst>
            <a:ext uri="{FF2B5EF4-FFF2-40B4-BE49-F238E27FC236}">
              <a16:creationId xmlns:a16="http://schemas.microsoft.com/office/drawing/2014/main" id="{E530D7C8-F25C-4D5D-BFEB-AD5FD12031E5}"/>
            </a:ext>
          </a:extLst>
        </xdr:cNvPr>
        <xdr:cNvCxnSpPr/>
      </xdr:nvCxnSpPr>
      <xdr:spPr>
        <a:xfrm>
          <a:off x="6858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52" name="直線コネクタ 351">
          <a:extLst>
            <a:ext uri="{FF2B5EF4-FFF2-40B4-BE49-F238E27FC236}">
              <a16:creationId xmlns:a16="http://schemas.microsoft.com/office/drawing/2014/main" id="{A4A2B8FD-47C5-4C2B-80F0-270B5A008A57}"/>
            </a:ext>
          </a:extLst>
        </xdr:cNvPr>
        <xdr:cNvCxnSpPr/>
      </xdr:nvCxnSpPr>
      <xdr:spPr>
        <a:xfrm>
          <a:off x="685800" y="181519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53" name="テキスト ボックス 352">
          <a:extLst>
            <a:ext uri="{FF2B5EF4-FFF2-40B4-BE49-F238E27FC236}">
              <a16:creationId xmlns:a16="http://schemas.microsoft.com/office/drawing/2014/main" id="{B2C14D73-B9B9-46F5-8B2D-6752AC4C1163}"/>
            </a:ext>
          </a:extLst>
        </xdr:cNvPr>
        <xdr:cNvSpPr txBox="1"/>
      </xdr:nvSpPr>
      <xdr:spPr>
        <a:xfrm>
          <a:off x="384961" y="180097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54" name="直線コネクタ 353">
          <a:extLst>
            <a:ext uri="{FF2B5EF4-FFF2-40B4-BE49-F238E27FC236}">
              <a16:creationId xmlns:a16="http://schemas.microsoft.com/office/drawing/2014/main" id="{A2804EC9-F883-40CB-854E-721FF95B098B}"/>
            </a:ext>
          </a:extLst>
        </xdr:cNvPr>
        <xdr:cNvCxnSpPr/>
      </xdr:nvCxnSpPr>
      <xdr:spPr>
        <a:xfrm>
          <a:off x="685800" y="178253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55" name="テキスト ボックス 354">
          <a:extLst>
            <a:ext uri="{FF2B5EF4-FFF2-40B4-BE49-F238E27FC236}">
              <a16:creationId xmlns:a16="http://schemas.microsoft.com/office/drawing/2014/main" id="{9B881AA8-2AD2-4946-B1C2-313730FB0BA8}"/>
            </a:ext>
          </a:extLst>
        </xdr:cNvPr>
        <xdr:cNvSpPr txBox="1"/>
      </xdr:nvSpPr>
      <xdr:spPr>
        <a:xfrm>
          <a:off x="339891" y="176831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56" name="直線コネクタ 355">
          <a:extLst>
            <a:ext uri="{FF2B5EF4-FFF2-40B4-BE49-F238E27FC236}">
              <a16:creationId xmlns:a16="http://schemas.microsoft.com/office/drawing/2014/main" id="{E29E1C8F-BB35-4D4E-8FED-F179E818E4FE}"/>
            </a:ext>
          </a:extLst>
        </xdr:cNvPr>
        <xdr:cNvCxnSpPr/>
      </xdr:nvCxnSpPr>
      <xdr:spPr>
        <a:xfrm>
          <a:off x="685800" y="174987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57" name="テキスト ボックス 356">
          <a:extLst>
            <a:ext uri="{FF2B5EF4-FFF2-40B4-BE49-F238E27FC236}">
              <a16:creationId xmlns:a16="http://schemas.microsoft.com/office/drawing/2014/main" id="{327F6BDC-6A8C-420B-9458-CDEB3FF63E42}"/>
            </a:ext>
          </a:extLst>
        </xdr:cNvPr>
        <xdr:cNvSpPr txBox="1"/>
      </xdr:nvSpPr>
      <xdr:spPr>
        <a:xfrm>
          <a:off x="339891" y="173565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58" name="直線コネクタ 357">
          <a:extLst>
            <a:ext uri="{FF2B5EF4-FFF2-40B4-BE49-F238E27FC236}">
              <a16:creationId xmlns:a16="http://schemas.microsoft.com/office/drawing/2014/main" id="{F46F756A-8832-4547-8154-93A1C8603DBB}"/>
            </a:ext>
          </a:extLst>
        </xdr:cNvPr>
        <xdr:cNvCxnSpPr/>
      </xdr:nvCxnSpPr>
      <xdr:spPr>
        <a:xfrm>
          <a:off x="685800" y="171722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59" name="テキスト ボックス 358">
          <a:extLst>
            <a:ext uri="{FF2B5EF4-FFF2-40B4-BE49-F238E27FC236}">
              <a16:creationId xmlns:a16="http://schemas.microsoft.com/office/drawing/2014/main" id="{0DBC27BC-60AA-4580-B1DA-AA8B41348661}"/>
            </a:ext>
          </a:extLst>
        </xdr:cNvPr>
        <xdr:cNvSpPr txBox="1"/>
      </xdr:nvSpPr>
      <xdr:spPr>
        <a:xfrm>
          <a:off x="339891" y="170299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0" name="直線コネクタ 359">
          <a:extLst>
            <a:ext uri="{FF2B5EF4-FFF2-40B4-BE49-F238E27FC236}">
              <a16:creationId xmlns:a16="http://schemas.microsoft.com/office/drawing/2014/main" id="{33500E1A-7258-4E68-AE85-91D878476B57}"/>
            </a:ext>
          </a:extLst>
        </xdr:cNvPr>
        <xdr:cNvCxnSpPr/>
      </xdr:nvCxnSpPr>
      <xdr:spPr>
        <a:xfrm>
          <a:off x="685800" y="168456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61" name="テキスト ボックス 360">
          <a:extLst>
            <a:ext uri="{FF2B5EF4-FFF2-40B4-BE49-F238E27FC236}">
              <a16:creationId xmlns:a16="http://schemas.microsoft.com/office/drawing/2014/main" id="{9B3544A9-7AF1-4B35-B7C9-21BFDB9538DF}"/>
            </a:ext>
          </a:extLst>
        </xdr:cNvPr>
        <xdr:cNvSpPr txBox="1"/>
      </xdr:nvSpPr>
      <xdr:spPr>
        <a:xfrm>
          <a:off x="339891" y="167034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62" name="直線コネクタ 361">
          <a:extLst>
            <a:ext uri="{FF2B5EF4-FFF2-40B4-BE49-F238E27FC236}">
              <a16:creationId xmlns:a16="http://schemas.microsoft.com/office/drawing/2014/main" id="{E1788AED-8652-480A-BA76-B0B0A546E5BE}"/>
            </a:ext>
          </a:extLst>
        </xdr:cNvPr>
        <xdr:cNvCxnSpPr/>
      </xdr:nvCxnSpPr>
      <xdr:spPr>
        <a:xfrm>
          <a:off x="685800" y="165190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63" name="テキスト ボックス 362">
          <a:extLst>
            <a:ext uri="{FF2B5EF4-FFF2-40B4-BE49-F238E27FC236}">
              <a16:creationId xmlns:a16="http://schemas.microsoft.com/office/drawing/2014/main" id="{6E5F6763-D913-4EE5-8F4B-67FA6FFCC984}"/>
            </a:ext>
          </a:extLst>
        </xdr:cNvPr>
        <xdr:cNvSpPr txBox="1"/>
      </xdr:nvSpPr>
      <xdr:spPr>
        <a:xfrm>
          <a:off x="275771" y="163768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4" name="直線コネクタ 363">
          <a:extLst>
            <a:ext uri="{FF2B5EF4-FFF2-40B4-BE49-F238E27FC236}">
              <a16:creationId xmlns:a16="http://schemas.microsoft.com/office/drawing/2014/main" id="{84BBB7BE-42D0-4D6C-B55D-81FC8509C127}"/>
            </a:ext>
          </a:extLst>
        </xdr:cNvPr>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65" name="テキスト ボックス 364">
          <a:extLst>
            <a:ext uri="{FF2B5EF4-FFF2-40B4-BE49-F238E27FC236}">
              <a16:creationId xmlns:a16="http://schemas.microsoft.com/office/drawing/2014/main" id="{0D7387FD-72CD-4034-840A-EEAFA79E7A75}"/>
            </a:ext>
          </a:extLst>
        </xdr:cNvPr>
        <xdr:cNvSpPr txBox="1"/>
      </xdr:nvSpPr>
      <xdr:spPr>
        <a:xfrm>
          <a:off x="2757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66" name="【市民会館】&#10;有形固定資産減価償却率グラフ枠">
          <a:extLst>
            <a:ext uri="{FF2B5EF4-FFF2-40B4-BE49-F238E27FC236}">
              <a16:creationId xmlns:a16="http://schemas.microsoft.com/office/drawing/2014/main" id="{6F9DA831-95A9-4517-AFEA-C947192F2F68}"/>
            </a:ext>
          </a:extLst>
        </xdr:cNvPr>
        <xdr:cNvSpPr/>
      </xdr:nvSpPr>
      <xdr:spPr>
        <a:xfrm>
          <a:off x="6858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156211</xdr:rowOff>
    </xdr:from>
    <xdr:to>
      <xdr:col>24</xdr:col>
      <xdr:colOff>62865</xdr:colOff>
      <xdr:row>108</xdr:row>
      <xdr:rowOff>102326</xdr:rowOff>
    </xdr:to>
    <xdr:cxnSp macro="">
      <xdr:nvCxnSpPr>
        <xdr:cNvPr id="367" name="直線コネクタ 366">
          <a:extLst>
            <a:ext uri="{FF2B5EF4-FFF2-40B4-BE49-F238E27FC236}">
              <a16:creationId xmlns:a16="http://schemas.microsoft.com/office/drawing/2014/main" id="{889C1147-FC09-4095-B365-A20E044504BC}"/>
            </a:ext>
          </a:extLst>
        </xdr:cNvPr>
        <xdr:cNvCxnSpPr/>
      </xdr:nvCxnSpPr>
      <xdr:spPr>
        <a:xfrm flipV="1">
          <a:off x="4177665" y="16558261"/>
          <a:ext cx="0" cy="1489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106153</xdr:rowOff>
    </xdr:from>
    <xdr:ext cx="340478" cy="259045"/>
    <xdr:sp macro="" textlink="">
      <xdr:nvSpPr>
        <xdr:cNvPr id="368" name="【市民会館】&#10;有形固定資産減価償却率最小値テキスト">
          <a:extLst>
            <a:ext uri="{FF2B5EF4-FFF2-40B4-BE49-F238E27FC236}">
              <a16:creationId xmlns:a16="http://schemas.microsoft.com/office/drawing/2014/main" id="{9CEF20B0-16A4-456A-82C7-21F12A2E9193}"/>
            </a:ext>
          </a:extLst>
        </xdr:cNvPr>
        <xdr:cNvSpPr txBox="1"/>
      </xdr:nvSpPr>
      <xdr:spPr>
        <a:xfrm>
          <a:off x="4216400" y="180512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102326</xdr:rowOff>
    </xdr:from>
    <xdr:to>
      <xdr:col>24</xdr:col>
      <xdr:colOff>152400</xdr:colOff>
      <xdr:row>108</xdr:row>
      <xdr:rowOff>102326</xdr:rowOff>
    </xdr:to>
    <xdr:cxnSp macro="">
      <xdr:nvCxnSpPr>
        <xdr:cNvPr id="369" name="直線コネクタ 368">
          <a:extLst>
            <a:ext uri="{FF2B5EF4-FFF2-40B4-BE49-F238E27FC236}">
              <a16:creationId xmlns:a16="http://schemas.microsoft.com/office/drawing/2014/main" id="{FBBD82C5-FE51-4E4F-A644-9ED7B9BFFC02}"/>
            </a:ext>
          </a:extLst>
        </xdr:cNvPr>
        <xdr:cNvCxnSpPr/>
      </xdr:nvCxnSpPr>
      <xdr:spPr>
        <a:xfrm>
          <a:off x="4108450" y="1804742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102888</xdr:rowOff>
    </xdr:from>
    <xdr:ext cx="405111" cy="259045"/>
    <xdr:sp macro="" textlink="">
      <xdr:nvSpPr>
        <xdr:cNvPr id="370" name="【市民会館】&#10;有形固定資産減価償却率最大値テキスト">
          <a:extLst>
            <a:ext uri="{FF2B5EF4-FFF2-40B4-BE49-F238E27FC236}">
              <a16:creationId xmlns:a16="http://schemas.microsoft.com/office/drawing/2014/main" id="{25E11D8A-ED10-43F2-A9BB-2D682C606DEE}"/>
            </a:ext>
          </a:extLst>
        </xdr:cNvPr>
        <xdr:cNvSpPr txBox="1"/>
      </xdr:nvSpPr>
      <xdr:spPr>
        <a:xfrm>
          <a:off x="4216400" y="16333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156211</xdr:rowOff>
    </xdr:from>
    <xdr:to>
      <xdr:col>24</xdr:col>
      <xdr:colOff>152400</xdr:colOff>
      <xdr:row>99</xdr:row>
      <xdr:rowOff>156211</xdr:rowOff>
    </xdr:to>
    <xdr:cxnSp macro="">
      <xdr:nvCxnSpPr>
        <xdr:cNvPr id="371" name="直線コネクタ 370">
          <a:extLst>
            <a:ext uri="{FF2B5EF4-FFF2-40B4-BE49-F238E27FC236}">
              <a16:creationId xmlns:a16="http://schemas.microsoft.com/office/drawing/2014/main" id="{03432E78-E4F4-48C2-9B5D-C03D67F2CBC9}"/>
            </a:ext>
          </a:extLst>
        </xdr:cNvPr>
        <xdr:cNvCxnSpPr/>
      </xdr:nvCxnSpPr>
      <xdr:spPr>
        <a:xfrm>
          <a:off x="4108450" y="1655826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95629</xdr:rowOff>
    </xdr:from>
    <xdr:ext cx="405111" cy="259045"/>
    <xdr:sp macro="" textlink="">
      <xdr:nvSpPr>
        <xdr:cNvPr id="372" name="【市民会館】&#10;有形固定資産減価償却率平均値テキスト">
          <a:extLst>
            <a:ext uri="{FF2B5EF4-FFF2-40B4-BE49-F238E27FC236}">
              <a16:creationId xmlns:a16="http://schemas.microsoft.com/office/drawing/2014/main" id="{C5E134E4-432D-4249-8DA7-A1717450E35B}"/>
            </a:ext>
          </a:extLst>
        </xdr:cNvPr>
        <xdr:cNvSpPr txBox="1"/>
      </xdr:nvSpPr>
      <xdr:spPr>
        <a:xfrm>
          <a:off x="4216400" y="170120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72752</xdr:rowOff>
    </xdr:from>
    <xdr:to>
      <xdr:col>24</xdr:col>
      <xdr:colOff>114300</xdr:colOff>
      <xdr:row>104</xdr:row>
      <xdr:rowOff>2902</xdr:rowOff>
    </xdr:to>
    <xdr:sp macro="" textlink="">
      <xdr:nvSpPr>
        <xdr:cNvPr id="373" name="フローチャート: 判断 372">
          <a:extLst>
            <a:ext uri="{FF2B5EF4-FFF2-40B4-BE49-F238E27FC236}">
              <a16:creationId xmlns:a16="http://schemas.microsoft.com/office/drawing/2014/main" id="{BA5EFC60-9C24-45E4-896D-78FE80F58EDF}"/>
            </a:ext>
          </a:extLst>
        </xdr:cNvPr>
        <xdr:cNvSpPr/>
      </xdr:nvSpPr>
      <xdr:spPr>
        <a:xfrm>
          <a:off x="4127500" y="1716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151130</xdr:rowOff>
    </xdr:from>
    <xdr:to>
      <xdr:col>20</xdr:col>
      <xdr:colOff>38100</xdr:colOff>
      <xdr:row>104</xdr:row>
      <xdr:rowOff>81280</xdr:rowOff>
    </xdr:to>
    <xdr:sp macro="" textlink="">
      <xdr:nvSpPr>
        <xdr:cNvPr id="374" name="フローチャート: 判断 373">
          <a:extLst>
            <a:ext uri="{FF2B5EF4-FFF2-40B4-BE49-F238E27FC236}">
              <a16:creationId xmlns:a16="http://schemas.microsoft.com/office/drawing/2014/main" id="{3285FDE2-AFB6-4A44-BD65-0D2208A8B3EA}"/>
            </a:ext>
          </a:extLst>
        </xdr:cNvPr>
        <xdr:cNvSpPr/>
      </xdr:nvSpPr>
      <xdr:spPr>
        <a:xfrm>
          <a:off x="3384550" y="1723898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116839</xdr:rowOff>
    </xdr:from>
    <xdr:to>
      <xdr:col>15</xdr:col>
      <xdr:colOff>101600</xdr:colOff>
      <xdr:row>104</xdr:row>
      <xdr:rowOff>46989</xdr:rowOff>
    </xdr:to>
    <xdr:sp macro="" textlink="">
      <xdr:nvSpPr>
        <xdr:cNvPr id="375" name="フローチャート: 判断 374">
          <a:extLst>
            <a:ext uri="{FF2B5EF4-FFF2-40B4-BE49-F238E27FC236}">
              <a16:creationId xmlns:a16="http://schemas.microsoft.com/office/drawing/2014/main" id="{D5E05E09-2C9C-478A-A682-EB5331FFA2A9}"/>
            </a:ext>
          </a:extLst>
        </xdr:cNvPr>
        <xdr:cNvSpPr/>
      </xdr:nvSpPr>
      <xdr:spPr>
        <a:xfrm>
          <a:off x="2571750" y="1720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17236</xdr:rowOff>
    </xdr:from>
    <xdr:to>
      <xdr:col>10</xdr:col>
      <xdr:colOff>165100</xdr:colOff>
      <xdr:row>104</xdr:row>
      <xdr:rowOff>118836</xdr:rowOff>
    </xdr:to>
    <xdr:sp macro="" textlink="">
      <xdr:nvSpPr>
        <xdr:cNvPr id="376" name="フローチャート: 判断 375">
          <a:extLst>
            <a:ext uri="{FF2B5EF4-FFF2-40B4-BE49-F238E27FC236}">
              <a16:creationId xmlns:a16="http://schemas.microsoft.com/office/drawing/2014/main" id="{F8D2F960-EA29-49CA-9F02-592E12D3CD14}"/>
            </a:ext>
          </a:extLst>
        </xdr:cNvPr>
        <xdr:cNvSpPr/>
      </xdr:nvSpPr>
      <xdr:spPr>
        <a:xfrm>
          <a:off x="1778000" y="172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77" name="テキスト ボックス 376">
          <a:extLst>
            <a:ext uri="{FF2B5EF4-FFF2-40B4-BE49-F238E27FC236}">
              <a16:creationId xmlns:a16="http://schemas.microsoft.com/office/drawing/2014/main" id="{99512593-1C88-4ED9-B6EE-482CAA7016C0}"/>
            </a:ext>
          </a:extLst>
        </xdr:cNvPr>
        <xdr:cNvSpPr txBox="1"/>
      </xdr:nvSpPr>
      <xdr:spPr>
        <a:xfrm>
          <a:off x="40068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78" name="テキスト ボックス 377">
          <a:extLst>
            <a:ext uri="{FF2B5EF4-FFF2-40B4-BE49-F238E27FC236}">
              <a16:creationId xmlns:a16="http://schemas.microsoft.com/office/drawing/2014/main" id="{A00CA36E-9464-418A-BF5E-F7A4F827C838}"/>
            </a:ext>
          </a:extLst>
        </xdr:cNvPr>
        <xdr:cNvSpPr txBox="1"/>
      </xdr:nvSpPr>
      <xdr:spPr>
        <a:xfrm>
          <a:off x="32575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79" name="テキスト ボックス 378">
          <a:extLst>
            <a:ext uri="{FF2B5EF4-FFF2-40B4-BE49-F238E27FC236}">
              <a16:creationId xmlns:a16="http://schemas.microsoft.com/office/drawing/2014/main" id="{7AACE47E-FCED-43D6-A81C-B91231CC579C}"/>
            </a:ext>
          </a:extLst>
        </xdr:cNvPr>
        <xdr:cNvSpPr txBox="1"/>
      </xdr:nvSpPr>
      <xdr:spPr>
        <a:xfrm>
          <a:off x="24511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0" name="テキスト ボックス 379">
          <a:extLst>
            <a:ext uri="{FF2B5EF4-FFF2-40B4-BE49-F238E27FC236}">
              <a16:creationId xmlns:a16="http://schemas.microsoft.com/office/drawing/2014/main" id="{7FE7E699-C80A-4A8C-9204-CF77769AB0B0}"/>
            </a:ext>
          </a:extLst>
        </xdr:cNvPr>
        <xdr:cNvSpPr txBox="1"/>
      </xdr:nvSpPr>
      <xdr:spPr>
        <a:xfrm>
          <a:off x="1657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1" name="テキスト ボックス 380">
          <a:extLst>
            <a:ext uri="{FF2B5EF4-FFF2-40B4-BE49-F238E27FC236}">
              <a16:creationId xmlns:a16="http://schemas.microsoft.com/office/drawing/2014/main" id="{D187C724-164D-4395-88C0-08AFD2D785D2}"/>
            </a:ext>
          </a:extLst>
        </xdr:cNvPr>
        <xdr:cNvSpPr txBox="1"/>
      </xdr:nvSpPr>
      <xdr:spPr>
        <a:xfrm>
          <a:off x="857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51526</xdr:rowOff>
    </xdr:from>
    <xdr:to>
      <xdr:col>24</xdr:col>
      <xdr:colOff>114300</xdr:colOff>
      <xdr:row>108</xdr:row>
      <xdr:rowOff>153126</xdr:rowOff>
    </xdr:to>
    <xdr:sp macro="" textlink="">
      <xdr:nvSpPr>
        <xdr:cNvPr id="382" name="楕円 381">
          <a:extLst>
            <a:ext uri="{FF2B5EF4-FFF2-40B4-BE49-F238E27FC236}">
              <a16:creationId xmlns:a16="http://schemas.microsoft.com/office/drawing/2014/main" id="{95F8B947-F986-467D-B9E9-6F196B748DC5}"/>
            </a:ext>
          </a:extLst>
        </xdr:cNvPr>
        <xdr:cNvSpPr/>
      </xdr:nvSpPr>
      <xdr:spPr>
        <a:xfrm>
          <a:off x="4127500" y="1799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137903</xdr:rowOff>
    </xdr:from>
    <xdr:ext cx="340478" cy="259045"/>
    <xdr:sp macro="" textlink="">
      <xdr:nvSpPr>
        <xdr:cNvPr id="383" name="【市民会館】&#10;有形固定資産減価償却率該当値テキスト">
          <a:extLst>
            <a:ext uri="{FF2B5EF4-FFF2-40B4-BE49-F238E27FC236}">
              <a16:creationId xmlns:a16="http://schemas.microsoft.com/office/drawing/2014/main" id="{036B8692-DCEC-4FD3-BD18-DDE745AA3434}"/>
            </a:ext>
          </a:extLst>
        </xdr:cNvPr>
        <xdr:cNvSpPr txBox="1"/>
      </xdr:nvSpPr>
      <xdr:spPr>
        <a:xfrm>
          <a:off x="4216400" y="179115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87449</xdr:rowOff>
    </xdr:from>
    <xdr:to>
      <xdr:col>20</xdr:col>
      <xdr:colOff>38100</xdr:colOff>
      <xdr:row>109</xdr:row>
      <xdr:rowOff>17599</xdr:rowOff>
    </xdr:to>
    <xdr:sp macro="" textlink="">
      <xdr:nvSpPr>
        <xdr:cNvPr id="384" name="楕円 383">
          <a:extLst>
            <a:ext uri="{FF2B5EF4-FFF2-40B4-BE49-F238E27FC236}">
              <a16:creationId xmlns:a16="http://schemas.microsoft.com/office/drawing/2014/main" id="{F1540CA3-FA9E-496D-9A56-405FC7C66DCE}"/>
            </a:ext>
          </a:extLst>
        </xdr:cNvPr>
        <xdr:cNvSpPr/>
      </xdr:nvSpPr>
      <xdr:spPr>
        <a:xfrm>
          <a:off x="3384550" y="1803254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108</xdr:row>
      <xdr:rowOff>102326</xdr:rowOff>
    </xdr:from>
    <xdr:to>
      <xdr:col>24</xdr:col>
      <xdr:colOff>63500</xdr:colOff>
      <xdr:row>108</xdr:row>
      <xdr:rowOff>138249</xdr:rowOff>
    </xdr:to>
    <xdr:cxnSp macro="">
      <xdr:nvCxnSpPr>
        <xdr:cNvPr id="385" name="直線コネクタ 384">
          <a:extLst>
            <a:ext uri="{FF2B5EF4-FFF2-40B4-BE49-F238E27FC236}">
              <a16:creationId xmlns:a16="http://schemas.microsoft.com/office/drawing/2014/main" id="{AD8D2863-F5BB-4324-83F3-291D110929A4}"/>
            </a:ext>
          </a:extLst>
        </xdr:cNvPr>
        <xdr:cNvCxnSpPr/>
      </xdr:nvCxnSpPr>
      <xdr:spPr>
        <a:xfrm flipV="1">
          <a:off x="3429000" y="18047426"/>
          <a:ext cx="7493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53158</xdr:rowOff>
    </xdr:from>
    <xdr:to>
      <xdr:col>15</xdr:col>
      <xdr:colOff>101600</xdr:colOff>
      <xdr:row>104</xdr:row>
      <xdr:rowOff>154758</xdr:rowOff>
    </xdr:to>
    <xdr:sp macro="" textlink="">
      <xdr:nvSpPr>
        <xdr:cNvPr id="386" name="楕円 385">
          <a:extLst>
            <a:ext uri="{FF2B5EF4-FFF2-40B4-BE49-F238E27FC236}">
              <a16:creationId xmlns:a16="http://schemas.microsoft.com/office/drawing/2014/main" id="{35853FDB-B450-4CFD-89E9-92BE3075377D}"/>
            </a:ext>
          </a:extLst>
        </xdr:cNvPr>
        <xdr:cNvSpPr/>
      </xdr:nvSpPr>
      <xdr:spPr>
        <a:xfrm>
          <a:off x="2571750" y="17312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103958</xdr:rowOff>
    </xdr:from>
    <xdr:to>
      <xdr:col>19</xdr:col>
      <xdr:colOff>177800</xdr:colOff>
      <xdr:row>108</xdr:row>
      <xdr:rowOff>138249</xdr:rowOff>
    </xdr:to>
    <xdr:cxnSp macro="">
      <xdr:nvCxnSpPr>
        <xdr:cNvPr id="387" name="直線コネクタ 386">
          <a:extLst>
            <a:ext uri="{FF2B5EF4-FFF2-40B4-BE49-F238E27FC236}">
              <a16:creationId xmlns:a16="http://schemas.microsoft.com/office/drawing/2014/main" id="{57451D54-5918-4C4B-8F60-822DF123540F}"/>
            </a:ext>
          </a:extLst>
        </xdr:cNvPr>
        <xdr:cNvCxnSpPr/>
      </xdr:nvCxnSpPr>
      <xdr:spPr>
        <a:xfrm>
          <a:off x="2622550" y="17363258"/>
          <a:ext cx="806450" cy="720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71120</xdr:rowOff>
    </xdr:from>
    <xdr:to>
      <xdr:col>10</xdr:col>
      <xdr:colOff>165100</xdr:colOff>
      <xdr:row>105</xdr:row>
      <xdr:rowOff>1270</xdr:rowOff>
    </xdr:to>
    <xdr:sp macro="" textlink="">
      <xdr:nvSpPr>
        <xdr:cNvPr id="388" name="楕円 387">
          <a:extLst>
            <a:ext uri="{FF2B5EF4-FFF2-40B4-BE49-F238E27FC236}">
              <a16:creationId xmlns:a16="http://schemas.microsoft.com/office/drawing/2014/main" id="{CF99C9D1-5023-4969-9DA3-FAD91FBCD456}"/>
            </a:ext>
          </a:extLst>
        </xdr:cNvPr>
        <xdr:cNvSpPr/>
      </xdr:nvSpPr>
      <xdr:spPr>
        <a:xfrm>
          <a:off x="1778000" y="1733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103958</xdr:rowOff>
    </xdr:from>
    <xdr:to>
      <xdr:col>15</xdr:col>
      <xdr:colOff>50800</xdr:colOff>
      <xdr:row>104</xdr:row>
      <xdr:rowOff>121920</xdr:rowOff>
    </xdr:to>
    <xdr:cxnSp macro="">
      <xdr:nvCxnSpPr>
        <xdr:cNvPr id="389" name="直線コネクタ 388">
          <a:extLst>
            <a:ext uri="{FF2B5EF4-FFF2-40B4-BE49-F238E27FC236}">
              <a16:creationId xmlns:a16="http://schemas.microsoft.com/office/drawing/2014/main" id="{97EFBCD0-2AED-4894-821A-1C126C60B5E3}"/>
            </a:ext>
          </a:extLst>
        </xdr:cNvPr>
        <xdr:cNvCxnSpPr/>
      </xdr:nvCxnSpPr>
      <xdr:spPr>
        <a:xfrm flipV="1">
          <a:off x="1828800" y="17363258"/>
          <a:ext cx="79375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97807</xdr:rowOff>
    </xdr:from>
    <xdr:ext cx="405111" cy="259045"/>
    <xdr:sp macro="" textlink="">
      <xdr:nvSpPr>
        <xdr:cNvPr id="390" name="n_1aveValue【市民会館】&#10;有形固定資産減価償却率">
          <a:extLst>
            <a:ext uri="{FF2B5EF4-FFF2-40B4-BE49-F238E27FC236}">
              <a16:creationId xmlns:a16="http://schemas.microsoft.com/office/drawing/2014/main" id="{205D5E7D-0416-4BBF-A006-6892D6FB83A8}"/>
            </a:ext>
          </a:extLst>
        </xdr:cNvPr>
        <xdr:cNvSpPr txBox="1"/>
      </xdr:nvSpPr>
      <xdr:spPr>
        <a:xfrm>
          <a:off x="3239144" y="1701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63516</xdr:rowOff>
    </xdr:from>
    <xdr:ext cx="405111" cy="259045"/>
    <xdr:sp macro="" textlink="">
      <xdr:nvSpPr>
        <xdr:cNvPr id="391" name="n_2aveValue【市民会館】&#10;有形固定資産減価償却率">
          <a:extLst>
            <a:ext uri="{FF2B5EF4-FFF2-40B4-BE49-F238E27FC236}">
              <a16:creationId xmlns:a16="http://schemas.microsoft.com/office/drawing/2014/main" id="{31F3B2D8-A7BB-4CE3-876A-E7816A2A1B35}"/>
            </a:ext>
          </a:extLst>
        </xdr:cNvPr>
        <xdr:cNvSpPr txBox="1"/>
      </xdr:nvSpPr>
      <xdr:spPr>
        <a:xfrm>
          <a:off x="2439044" y="16979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135363</xdr:rowOff>
    </xdr:from>
    <xdr:ext cx="405111" cy="259045"/>
    <xdr:sp macro="" textlink="">
      <xdr:nvSpPr>
        <xdr:cNvPr id="392" name="n_3aveValue【市民会館】&#10;有形固定資産減価償却率">
          <a:extLst>
            <a:ext uri="{FF2B5EF4-FFF2-40B4-BE49-F238E27FC236}">
              <a16:creationId xmlns:a16="http://schemas.microsoft.com/office/drawing/2014/main" id="{9175E7D3-DEEB-469E-BD7C-69EBE39E6067}"/>
            </a:ext>
          </a:extLst>
        </xdr:cNvPr>
        <xdr:cNvSpPr txBox="1"/>
      </xdr:nvSpPr>
      <xdr:spPr>
        <a:xfrm>
          <a:off x="1645294" y="17051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109</xdr:row>
      <xdr:rowOff>8726</xdr:rowOff>
    </xdr:from>
    <xdr:ext cx="340478" cy="259045"/>
    <xdr:sp macro="" textlink="">
      <xdr:nvSpPr>
        <xdr:cNvPr id="393" name="n_1mainValue【市民会館】&#10;有形固定資産減価償却率">
          <a:extLst>
            <a:ext uri="{FF2B5EF4-FFF2-40B4-BE49-F238E27FC236}">
              <a16:creationId xmlns:a16="http://schemas.microsoft.com/office/drawing/2014/main" id="{EEFD4445-B662-4063-86E5-FC340496E7D4}"/>
            </a:ext>
          </a:extLst>
        </xdr:cNvPr>
        <xdr:cNvSpPr txBox="1"/>
      </xdr:nvSpPr>
      <xdr:spPr>
        <a:xfrm>
          <a:off x="3258761" y="181252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145885</xdr:rowOff>
    </xdr:from>
    <xdr:ext cx="405111" cy="259045"/>
    <xdr:sp macro="" textlink="">
      <xdr:nvSpPr>
        <xdr:cNvPr id="394" name="n_2mainValue【市民会館】&#10;有形固定資産減価償却率">
          <a:extLst>
            <a:ext uri="{FF2B5EF4-FFF2-40B4-BE49-F238E27FC236}">
              <a16:creationId xmlns:a16="http://schemas.microsoft.com/office/drawing/2014/main" id="{02EF7BC6-3F19-4D5D-8CD4-D0FF7BE1DFFA}"/>
            </a:ext>
          </a:extLst>
        </xdr:cNvPr>
        <xdr:cNvSpPr txBox="1"/>
      </xdr:nvSpPr>
      <xdr:spPr>
        <a:xfrm>
          <a:off x="2439044" y="17405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163847</xdr:rowOff>
    </xdr:from>
    <xdr:ext cx="405111" cy="259045"/>
    <xdr:sp macro="" textlink="">
      <xdr:nvSpPr>
        <xdr:cNvPr id="395" name="n_3mainValue【市民会館】&#10;有形固定資産減価償却率">
          <a:extLst>
            <a:ext uri="{FF2B5EF4-FFF2-40B4-BE49-F238E27FC236}">
              <a16:creationId xmlns:a16="http://schemas.microsoft.com/office/drawing/2014/main" id="{C5753F9E-21AA-4EA7-85F4-BB5A8C5E8147}"/>
            </a:ext>
          </a:extLst>
        </xdr:cNvPr>
        <xdr:cNvSpPr txBox="1"/>
      </xdr:nvSpPr>
      <xdr:spPr>
        <a:xfrm>
          <a:off x="1645294" y="17423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6" name="正方形/長方形 395">
          <a:extLst>
            <a:ext uri="{FF2B5EF4-FFF2-40B4-BE49-F238E27FC236}">
              <a16:creationId xmlns:a16="http://schemas.microsoft.com/office/drawing/2014/main" id="{58856430-321A-430E-9E7A-4196A6F632DE}"/>
            </a:ext>
          </a:extLst>
        </xdr:cNvPr>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7" name="正方形/長方形 396">
          <a:extLst>
            <a:ext uri="{FF2B5EF4-FFF2-40B4-BE49-F238E27FC236}">
              <a16:creationId xmlns:a16="http://schemas.microsoft.com/office/drawing/2014/main" id="{39D18DEA-8FA3-4A0A-8849-DD076EC6E01D}"/>
            </a:ext>
          </a:extLst>
        </xdr:cNvPr>
        <xdr:cNvSpPr/>
      </xdr:nvSpPr>
      <xdr:spPr>
        <a:xfrm>
          <a:off x="6064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8" name="正方形/長方形 397">
          <a:extLst>
            <a:ext uri="{FF2B5EF4-FFF2-40B4-BE49-F238E27FC236}">
              <a16:creationId xmlns:a16="http://schemas.microsoft.com/office/drawing/2014/main" id="{78F27B9E-807E-4886-B2B3-0DFD07543E20}"/>
            </a:ext>
          </a:extLst>
        </xdr:cNvPr>
        <xdr:cNvSpPr/>
      </xdr:nvSpPr>
      <xdr:spPr>
        <a:xfrm>
          <a:off x="6064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9" name="正方形/長方形 398">
          <a:extLst>
            <a:ext uri="{FF2B5EF4-FFF2-40B4-BE49-F238E27FC236}">
              <a16:creationId xmlns:a16="http://schemas.microsoft.com/office/drawing/2014/main" id="{C3CD720A-1202-42B4-B10C-B7BA5D3487B8}"/>
            </a:ext>
          </a:extLst>
        </xdr:cNvPr>
        <xdr:cNvSpPr/>
      </xdr:nvSpPr>
      <xdr:spPr>
        <a:xfrm>
          <a:off x="69850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0" name="正方形/長方形 399">
          <a:extLst>
            <a:ext uri="{FF2B5EF4-FFF2-40B4-BE49-F238E27FC236}">
              <a16:creationId xmlns:a16="http://schemas.microsoft.com/office/drawing/2014/main" id="{B3C4B6D1-6F71-4221-83CB-5E8B954E6B68}"/>
            </a:ext>
          </a:extLst>
        </xdr:cNvPr>
        <xdr:cNvSpPr/>
      </xdr:nvSpPr>
      <xdr:spPr>
        <a:xfrm>
          <a:off x="69850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1" name="正方形/長方形 400">
          <a:extLst>
            <a:ext uri="{FF2B5EF4-FFF2-40B4-BE49-F238E27FC236}">
              <a16:creationId xmlns:a16="http://schemas.microsoft.com/office/drawing/2014/main" id="{82F65E9A-91A3-4597-967F-04429778B7D7}"/>
            </a:ext>
          </a:extLst>
        </xdr:cNvPr>
        <xdr:cNvSpPr/>
      </xdr:nvSpPr>
      <xdr:spPr>
        <a:xfrm>
          <a:off x="8013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2" name="正方形/長方形 401">
          <a:extLst>
            <a:ext uri="{FF2B5EF4-FFF2-40B4-BE49-F238E27FC236}">
              <a16:creationId xmlns:a16="http://schemas.microsoft.com/office/drawing/2014/main" id="{5FD4375F-AB20-43FF-99BC-C02B75CDC451}"/>
            </a:ext>
          </a:extLst>
        </xdr:cNvPr>
        <xdr:cNvSpPr/>
      </xdr:nvSpPr>
      <xdr:spPr>
        <a:xfrm>
          <a:off x="8013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3" name="正方形/長方形 402">
          <a:extLst>
            <a:ext uri="{FF2B5EF4-FFF2-40B4-BE49-F238E27FC236}">
              <a16:creationId xmlns:a16="http://schemas.microsoft.com/office/drawing/2014/main" id="{250190AB-D424-4FB1-85D9-DB1EEDC649B4}"/>
            </a:ext>
          </a:extLst>
        </xdr:cNvPr>
        <xdr:cNvSpPr/>
      </xdr:nvSpPr>
      <xdr:spPr>
        <a:xfrm>
          <a:off x="595630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4" name="テキスト ボックス 403">
          <a:extLst>
            <a:ext uri="{FF2B5EF4-FFF2-40B4-BE49-F238E27FC236}">
              <a16:creationId xmlns:a16="http://schemas.microsoft.com/office/drawing/2014/main" id="{5C2D1FF2-CE78-41EE-B84A-FC183E10B9F0}"/>
            </a:ext>
          </a:extLst>
        </xdr:cNvPr>
        <xdr:cNvSpPr txBox="1"/>
      </xdr:nvSpPr>
      <xdr:spPr>
        <a:xfrm>
          <a:off x="591820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5" name="直線コネクタ 404">
          <a:extLst>
            <a:ext uri="{FF2B5EF4-FFF2-40B4-BE49-F238E27FC236}">
              <a16:creationId xmlns:a16="http://schemas.microsoft.com/office/drawing/2014/main" id="{5A26C981-AC3D-4D38-998C-B13BFF1A9454}"/>
            </a:ext>
          </a:extLst>
        </xdr:cNvPr>
        <xdr:cNvCxnSpPr/>
      </xdr:nvCxnSpPr>
      <xdr:spPr>
        <a:xfrm>
          <a:off x="5956300" y="18478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06" name="直線コネクタ 405">
          <a:extLst>
            <a:ext uri="{FF2B5EF4-FFF2-40B4-BE49-F238E27FC236}">
              <a16:creationId xmlns:a16="http://schemas.microsoft.com/office/drawing/2014/main" id="{072DDF26-E92E-4859-84B4-48E508E59947}"/>
            </a:ext>
          </a:extLst>
        </xdr:cNvPr>
        <xdr:cNvCxnSpPr/>
      </xdr:nvCxnSpPr>
      <xdr:spPr>
        <a:xfrm>
          <a:off x="5956300" y="18097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07" name="テキスト ボックス 406">
          <a:extLst>
            <a:ext uri="{FF2B5EF4-FFF2-40B4-BE49-F238E27FC236}">
              <a16:creationId xmlns:a16="http://schemas.microsoft.com/office/drawing/2014/main" id="{2EFBBB9D-1E75-4F83-A39D-DD76B66CDB03}"/>
            </a:ext>
          </a:extLst>
        </xdr:cNvPr>
        <xdr:cNvSpPr txBox="1"/>
      </xdr:nvSpPr>
      <xdr:spPr>
        <a:xfrm>
          <a:off x="5527221" y="179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08" name="直線コネクタ 407">
          <a:extLst>
            <a:ext uri="{FF2B5EF4-FFF2-40B4-BE49-F238E27FC236}">
              <a16:creationId xmlns:a16="http://schemas.microsoft.com/office/drawing/2014/main" id="{2F6591AA-7485-49BB-878B-4C49AE095E34}"/>
            </a:ext>
          </a:extLst>
        </xdr:cNvPr>
        <xdr:cNvCxnSpPr/>
      </xdr:nvCxnSpPr>
      <xdr:spPr>
        <a:xfrm>
          <a:off x="5956300" y="17716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09" name="テキスト ボックス 408">
          <a:extLst>
            <a:ext uri="{FF2B5EF4-FFF2-40B4-BE49-F238E27FC236}">
              <a16:creationId xmlns:a16="http://schemas.microsoft.com/office/drawing/2014/main" id="{DCABF4B0-270E-4952-A23A-D42689907A44}"/>
            </a:ext>
          </a:extLst>
        </xdr:cNvPr>
        <xdr:cNvSpPr txBox="1"/>
      </xdr:nvSpPr>
      <xdr:spPr>
        <a:xfrm>
          <a:off x="5527221" y="1757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10" name="直線コネクタ 409">
          <a:extLst>
            <a:ext uri="{FF2B5EF4-FFF2-40B4-BE49-F238E27FC236}">
              <a16:creationId xmlns:a16="http://schemas.microsoft.com/office/drawing/2014/main" id="{B479463B-136C-4AE9-917A-47468C158729}"/>
            </a:ext>
          </a:extLst>
        </xdr:cNvPr>
        <xdr:cNvCxnSpPr/>
      </xdr:nvCxnSpPr>
      <xdr:spPr>
        <a:xfrm>
          <a:off x="5956300" y="17335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11" name="テキスト ボックス 410">
          <a:extLst>
            <a:ext uri="{FF2B5EF4-FFF2-40B4-BE49-F238E27FC236}">
              <a16:creationId xmlns:a16="http://schemas.microsoft.com/office/drawing/2014/main" id="{9D504FF2-A807-4AFB-8F44-4FE9ED212E25}"/>
            </a:ext>
          </a:extLst>
        </xdr:cNvPr>
        <xdr:cNvSpPr txBox="1"/>
      </xdr:nvSpPr>
      <xdr:spPr>
        <a:xfrm>
          <a:off x="55272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12" name="直線コネクタ 411">
          <a:extLst>
            <a:ext uri="{FF2B5EF4-FFF2-40B4-BE49-F238E27FC236}">
              <a16:creationId xmlns:a16="http://schemas.microsoft.com/office/drawing/2014/main" id="{DE733382-AB87-4F1D-A75B-F401708ABA2B}"/>
            </a:ext>
          </a:extLst>
        </xdr:cNvPr>
        <xdr:cNvCxnSpPr/>
      </xdr:nvCxnSpPr>
      <xdr:spPr>
        <a:xfrm>
          <a:off x="5956300" y="16954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13" name="テキスト ボックス 412">
          <a:extLst>
            <a:ext uri="{FF2B5EF4-FFF2-40B4-BE49-F238E27FC236}">
              <a16:creationId xmlns:a16="http://schemas.microsoft.com/office/drawing/2014/main" id="{F97EE5E7-87A6-4D03-8103-E2D84B96380F}"/>
            </a:ext>
          </a:extLst>
        </xdr:cNvPr>
        <xdr:cNvSpPr txBox="1"/>
      </xdr:nvSpPr>
      <xdr:spPr>
        <a:xfrm>
          <a:off x="5527221" y="16812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14" name="直線コネクタ 413">
          <a:extLst>
            <a:ext uri="{FF2B5EF4-FFF2-40B4-BE49-F238E27FC236}">
              <a16:creationId xmlns:a16="http://schemas.microsoft.com/office/drawing/2014/main" id="{FAF0B501-5F5F-42C3-B443-BDDB1435BC26}"/>
            </a:ext>
          </a:extLst>
        </xdr:cNvPr>
        <xdr:cNvCxnSpPr/>
      </xdr:nvCxnSpPr>
      <xdr:spPr>
        <a:xfrm>
          <a:off x="5956300" y="1657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15" name="テキスト ボックス 414">
          <a:extLst>
            <a:ext uri="{FF2B5EF4-FFF2-40B4-BE49-F238E27FC236}">
              <a16:creationId xmlns:a16="http://schemas.microsoft.com/office/drawing/2014/main" id="{B0E8CB4A-D13E-4C05-A08F-E3C3AC2D6274}"/>
            </a:ext>
          </a:extLst>
        </xdr:cNvPr>
        <xdr:cNvSpPr txBox="1"/>
      </xdr:nvSpPr>
      <xdr:spPr>
        <a:xfrm>
          <a:off x="5527221" y="1643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6" name="直線コネクタ 415">
          <a:extLst>
            <a:ext uri="{FF2B5EF4-FFF2-40B4-BE49-F238E27FC236}">
              <a16:creationId xmlns:a16="http://schemas.microsoft.com/office/drawing/2014/main" id="{EBE88CF6-9757-4D13-87B3-C4AEFF38EB04}"/>
            </a:ext>
          </a:extLst>
        </xdr:cNvPr>
        <xdr:cNvCxnSpPr/>
      </xdr:nvCxnSpPr>
      <xdr:spPr>
        <a:xfrm>
          <a:off x="5956300" y="16192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17" name="テキスト ボックス 416">
          <a:extLst>
            <a:ext uri="{FF2B5EF4-FFF2-40B4-BE49-F238E27FC236}">
              <a16:creationId xmlns:a16="http://schemas.microsoft.com/office/drawing/2014/main" id="{41729382-D6AC-4B83-9BA7-F8126C9A4FBF}"/>
            </a:ext>
          </a:extLst>
        </xdr:cNvPr>
        <xdr:cNvSpPr txBox="1"/>
      </xdr:nvSpPr>
      <xdr:spPr>
        <a:xfrm>
          <a:off x="552722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18" name="【市民会館】&#10;一人当たり面積グラフ枠">
          <a:extLst>
            <a:ext uri="{FF2B5EF4-FFF2-40B4-BE49-F238E27FC236}">
              <a16:creationId xmlns:a16="http://schemas.microsoft.com/office/drawing/2014/main" id="{71E89DFC-C746-4CA2-BEED-377E02E06AFE}"/>
            </a:ext>
          </a:extLst>
        </xdr:cNvPr>
        <xdr:cNvSpPr/>
      </xdr:nvSpPr>
      <xdr:spPr>
        <a:xfrm>
          <a:off x="595630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57150</xdr:rowOff>
    </xdr:from>
    <xdr:to>
      <xdr:col>54</xdr:col>
      <xdr:colOff>189865</xdr:colOff>
      <xdr:row>108</xdr:row>
      <xdr:rowOff>45720</xdr:rowOff>
    </xdr:to>
    <xdr:cxnSp macro="">
      <xdr:nvCxnSpPr>
        <xdr:cNvPr id="419" name="直線コネクタ 418">
          <a:extLst>
            <a:ext uri="{FF2B5EF4-FFF2-40B4-BE49-F238E27FC236}">
              <a16:creationId xmlns:a16="http://schemas.microsoft.com/office/drawing/2014/main" id="{55FF25D7-6FB0-476F-8A74-0995541C218F}"/>
            </a:ext>
          </a:extLst>
        </xdr:cNvPr>
        <xdr:cNvCxnSpPr/>
      </xdr:nvCxnSpPr>
      <xdr:spPr>
        <a:xfrm flipV="1">
          <a:off x="9429115" y="1680210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49547</xdr:rowOff>
    </xdr:from>
    <xdr:ext cx="469744" cy="259045"/>
    <xdr:sp macro="" textlink="">
      <xdr:nvSpPr>
        <xdr:cNvPr id="420" name="【市民会館】&#10;一人当たり面積最小値テキスト">
          <a:extLst>
            <a:ext uri="{FF2B5EF4-FFF2-40B4-BE49-F238E27FC236}">
              <a16:creationId xmlns:a16="http://schemas.microsoft.com/office/drawing/2014/main" id="{F5A4EF1C-DE92-4637-AF16-44712D474213}"/>
            </a:ext>
          </a:extLst>
        </xdr:cNvPr>
        <xdr:cNvSpPr txBox="1"/>
      </xdr:nvSpPr>
      <xdr:spPr>
        <a:xfrm>
          <a:off x="9467850" y="1799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45720</xdr:rowOff>
    </xdr:from>
    <xdr:to>
      <xdr:col>55</xdr:col>
      <xdr:colOff>88900</xdr:colOff>
      <xdr:row>108</xdr:row>
      <xdr:rowOff>45720</xdr:rowOff>
    </xdr:to>
    <xdr:cxnSp macro="">
      <xdr:nvCxnSpPr>
        <xdr:cNvPr id="421" name="直線コネクタ 420">
          <a:extLst>
            <a:ext uri="{FF2B5EF4-FFF2-40B4-BE49-F238E27FC236}">
              <a16:creationId xmlns:a16="http://schemas.microsoft.com/office/drawing/2014/main" id="{FD3B75F8-3EC7-48A9-B830-1BB620FDF020}"/>
            </a:ext>
          </a:extLst>
        </xdr:cNvPr>
        <xdr:cNvCxnSpPr/>
      </xdr:nvCxnSpPr>
      <xdr:spPr>
        <a:xfrm>
          <a:off x="9359900" y="179908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3827</xdr:rowOff>
    </xdr:from>
    <xdr:ext cx="469744" cy="259045"/>
    <xdr:sp macro="" textlink="">
      <xdr:nvSpPr>
        <xdr:cNvPr id="422" name="【市民会館】&#10;一人当たり面積最大値テキスト">
          <a:extLst>
            <a:ext uri="{FF2B5EF4-FFF2-40B4-BE49-F238E27FC236}">
              <a16:creationId xmlns:a16="http://schemas.microsoft.com/office/drawing/2014/main" id="{FAAC4640-3902-456F-B584-59BB1CCD06AF}"/>
            </a:ext>
          </a:extLst>
        </xdr:cNvPr>
        <xdr:cNvSpPr txBox="1"/>
      </xdr:nvSpPr>
      <xdr:spPr>
        <a:xfrm>
          <a:off x="9467850" y="1657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57150</xdr:rowOff>
    </xdr:from>
    <xdr:to>
      <xdr:col>55</xdr:col>
      <xdr:colOff>88900</xdr:colOff>
      <xdr:row>101</xdr:row>
      <xdr:rowOff>57150</xdr:rowOff>
    </xdr:to>
    <xdr:cxnSp macro="">
      <xdr:nvCxnSpPr>
        <xdr:cNvPr id="423" name="直線コネクタ 422">
          <a:extLst>
            <a:ext uri="{FF2B5EF4-FFF2-40B4-BE49-F238E27FC236}">
              <a16:creationId xmlns:a16="http://schemas.microsoft.com/office/drawing/2014/main" id="{93FCC95A-1E07-412A-96CE-96BC2407FDE4}"/>
            </a:ext>
          </a:extLst>
        </xdr:cNvPr>
        <xdr:cNvCxnSpPr/>
      </xdr:nvCxnSpPr>
      <xdr:spPr>
        <a:xfrm>
          <a:off x="9359900" y="168021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140988</xdr:rowOff>
    </xdr:from>
    <xdr:ext cx="469744" cy="259045"/>
    <xdr:sp macro="" textlink="">
      <xdr:nvSpPr>
        <xdr:cNvPr id="424" name="【市民会館】&#10;一人当たり面積平均値テキスト">
          <a:extLst>
            <a:ext uri="{FF2B5EF4-FFF2-40B4-BE49-F238E27FC236}">
              <a16:creationId xmlns:a16="http://schemas.microsoft.com/office/drawing/2014/main" id="{3E0884C2-9AFB-4F9E-A1E7-590C93DEC7DC}"/>
            </a:ext>
          </a:extLst>
        </xdr:cNvPr>
        <xdr:cNvSpPr txBox="1"/>
      </xdr:nvSpPr>
      <xdr:spPr>
        <a:xfrm>
          <a:off x="9467850" y="175717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162561</xdr:rowOff>
    </xdr:from>
    <xdr:to>
      <xdr:col>55</xdr:col>
      <xdr:colOff>50800</xdr:colOff>
      <xdr:row>106</xdr:row>
      <xdr:rowOff>92711</xdr:rowOff>
    </xdr:to>
    <xdr:sp macro="" textlink="">
      <xdr:nvSpPr>
        <xdr:cNvPr id="425" name="フローチャート: 判断 424">
          <a:extLst>
            <a:ext uri="{FF2B5EF4-FFF2-40B4-BE49-F238E27FC236}">
              <a16:creationId xmlns:a16="http://schemas.microsoft.com/office/drawing/2014/main" id="{0C87ABA4-256F-4371-B189-A20D6B11A23C}"/>
            </a:ext>
          </a:extLst>
        </xdr:cNvPr>
        <xdr:cNvSpPr/>
      </xdr:nvSpPr>
      <xdr:spPr>
        <a:xfrm>
          <a:off x="9398000" y="1759331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124461</xdr:rowOff>
    </xdr:from>
    <xdr:to>
      <xdr:col>50</xdr:col>
      <xdr:colOff>165100</xdr:colOff>
      <xdr:row>106</xdr:row>
      <xdr:rowOff>54611</xdr:rowOff>
    </xdr:to>
    <xdr:sp macro="" textlink="">
      <xdr:nvSpPr>
        <xdr:cNvPr id="426" name="フローチャート: 判断 425">
          <a:extLst>
            <a:ext uri="{FF2B5EF4-FFF2-40B4-BE49-F238E27FC236}">
              <a16:creationId xmlns:a16="http://schemas.microsoft.com/office/drawing/2014/main" id="{F01283C6-FB6D-44FB-9EF6-E66B2A7EB726}"/>
            </a:ext>
          </a:extLst>
        </xdr:cNvPr>
        <xdr:cNvSpPr/>
      </xdr:nvSpPr>
      <xdr:spPr>
        <a:xfrm>
          <a:off x="8636000" y="17555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120650</xdr:rowOff>
    </xdr:from>
    <xdr:to>
      <xdr:col>46</xdr:col>
      <xdr:colOff>38100</xdr:colOff>
      <xdr:row>106</xdr:row>
      <xdr:rowOff>50800</xdr:rowOff>
    </xdr:to>
    <xdr:sp macro="" textlink="">
      <xdr:nvSpPr>
        <xdr:cNvPr id="427" name="フローチャート: 判断 426">
          <a:extLst>
            <a:ext uri="{FF2B5EF4-FFF2-40B4-BE49-F238E27FC236}">
              <a16:creationId xmlns:a16="http://schemas.microsoft.com/office/drawing/2014/main" id="{8B95AC70-CCE4-4419-AF9E-D715FDB5B46C}"/>
            </a:ext>
          </a:extLst>
        </xdr:cNvPr>
        <xdr:cNvSpPr/>
      </xdr:nvSpPr>
      <xdr:spPr>
        <a:xfrm>
          <a:off x="7842250" y="175514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162561</xdr:rowOff>
    </xdr:from>
    <xdr:to>
      <xdr:col>41</xdr:col>
      <xdr:colOff>101600</xdr:colOff>
      <xdr:row>106</xdr:row>
      <xdr:rowOff>92711</xdr:rowOff>
    </xdr:to>
    <xdr:sp macro="" textlink="">
      <xdr:nvSpPr>
        <xdr:cNvPr id="428" name="フローチャート: 判断 427">
          <a:extLst>
            <a:ext uri="{FF2B5EF4-FFF2-40B4-BE49-F238E27FC236}">
              <a16:creationId xmlns:a16="http://schemas.microsoft.com/office/drawing/2014/main" id="{BE6C3B7E-DA6C-4522-A803-4AC8313C2352}"/>
            </a:ext>
          </a:extLst>
        </xdr:cNvPr>
        <xdr:cNvSpPr/>
      </xdr:nvSpPr>
      <xdr:spPr>
        <a:xfrm>
          <a:off x="7029450" y="1759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29" name="テキスト ボックス 428">
          <a:extLst>
            <a:ext uri="{FF2B5EF4-FFF2-40B4-BE49-F238E27FC236}">
              <a16:creationId xmlns:a16="http://schemas.microsoft.com/office/drawing/2014/main" id="{1293B73E-B0C2-461F-B81C-472BD9F798C2}"/>
            </a:ext>
          </a:extLst>
        </xdr:cNvPr>
        <xdr:cNvSpPr txBox="1"/>
      </xdr:nvSpPr>
      <xdr:spPr>
        <a:xfrm>
          <a:off x="92583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0" name="テキスト ボックス 429">
          <a:extLst>
            <a:ext uri="{FF2B5EF4-FFF2-40B4-BE49-F238E27FC236}">
              <a16:creationId xmlns:a16="http://schemas.microsoft.com/office/drawing/2014/main" id="{0BAB3499-3BBC-40BC-A0F6-E6546478B8C8}"/>
            </a:ext>
          </a:extLst>
        </xdr:cNvPr>
        <xdr:cNvSpPr txBox="1"/>
      </xdr:nvSpPr>
      <xdr:spPr>
        <a:xfrm>
          <a:off x="8515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1" name="テキスト ボックス 430">
          <a:extLst>
            <a:ext uri="{FF2B5EF4-FFF2-40B4-BE49-F238E27FC236}">
              <a16:creationId xmlns:a16="http://schemas.microsoft.com/office/drawing/2014/main" id="{B6FFB0C8-8AF9-417D-9C30-07476FFD1200}"/>
            </a:ext>
          </a:extLst>
        </xdr:cNvPr>
        <xdr:cNvSpPr txBox="1"/>
      </xdr:nvSpPr>
      <xdr:spPr>
        <a:xfrm>
          <a:off x="7715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2" name="テキスト ボックス 431">
          <a:extLst>
            <a:ext uri="{FF2B5EF4-FFF2-40B4-BE49-F238E27FC236}">
              <a16:creationId xmlns:a16="http://schemas.microsoft.com/office/drawing/2014/main" id="{70667EBE-ED9A-42E0-88C8-56ADAC12836F}"/>
            </a:ext>
          </a:extLst>
        </xdr:cNvPr>
        <xdr:cNvSpPr txBox="1"/>
      </xdr:nvSpPr>
      <xdr:spPr>
        <a:xfrm>
          <a:off x="690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3" name="テキスト ボックス 432">
          <a:extLst>
            <a:ext uri="{FF2B5EF4-FFF2-40B4-BE49-F238E27FC236}">
              <a16:creationId xmlns:a16="http://schemas.microsoft.com/office/drawing/2014/main" id="{BC2AD084-F8B5-4616-B22A-58DD9146D877}"/>
            </a:ext>
          </a:extLst>
        </xdr:cNvPr>
        <xdr:cNvSpPr txBox="1"/>
      </xdr:nvSpPr>
      <xdr:spPr>
        <a:xfrm>
          <a:off x="6115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102</xdr:row>
      <xdr:rowOff>67311</xdr:rowOff>
    </xdr:from>
    <xdr:to>
      <xdr:col>55</xdr:col>
      <xdr:colOff>50800</xdr:colOff>
      <xdr:row>102</xdr:row>
      <xdr:rowOff>168911</xdr:rowOff>
    </xdr:to>
    <xdr:sp macro="" textlink="">
      <xdr:nvSpPr>
        <xdr:cNvPr id="434" name="楕円 433">
          <a:extLst>
            <a:ext uri="{FF2B5EF4-FFF2-40B4-BE49-F238E27FC236}">
              <a16:creationId xmlns:a16="http://schemas.microsoft.com/office/drawing/2014/main" id="{17691B51-2835-4E38-BEA4-F628D991571A}"/>
            </a:ext>
          </a:extLst>
        </xdr:cNvPr>
        <xdr:cNvSpPr/>
      </xdr:nvSpPr>
      <xdr:spPr>
        <a:xfrm>
          <a:off x="9398000" y="1698371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101</xdr:row>
      <xdr:rowOff>90188</xdr:rowOff>
    </xdr:from>
    <xdr:ext cx="469744" cy="259045"/>
    <xdr:sp macro="" textlink="">
      <xdr:nvSpPr>
        <xdr:cNvPr id="435" name="【市民会館】&#10;一人当たり面積該当値テキスト">
          <a:extLst>
            <a:ext uri="{FF2B5EF4-FFF2-40B4-BE49-F238E27FC236}">
              <a16:creationId xmlns:a16="http://schemas.microsoft.com/office/drawing/2014/main" id="{3DC7AE04-1B26-4546-97E0-25D15C0885DC}"/>
            </a:ext>
          </a:extLst>
        </xdr:cNvPr>
        <xdr:cNvSpPr txBox="1"/>
      </xdr:nvSpPr>
      <xdr:spPr>
        <a:xfrm>
          <a:off x="9467850" y="16835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102</xdr:row>
      <xdr:rowOff>74930</xdr:rowOff>
    </xdr:from>
    <xdr:to>
      <xdr:col>50</xdr:col>
      <xdr:colOff>165100</xdr:colOff>
      <xdr:row>103</xdr:row>
      <xdr:rowOff>5080</xdr:rowOff>
    </xdr:to>
    <xdr:sp macro="" textlink="">
      <xdr:nvSpPr>
        <xdr:cNvPr id="436" name="楕円 435">
          <a:extLst>
            <a:ext uri="{FF2B5EF4-FFF2-40B4-BE49-F238E27FC236}">
              <a16:creationId xmlns:a16="http://schemas.microsoft.com/office/drawing/2014/main" id="{E1A96518-91F3-4F7F-8EEB-BFEA1C17690E}"/>
            </a:ext>
          </a:extLst>
        </xdr:cNvPr>
        <xdr:cNvSpPr/>
      </xdr:nvSpPr>
      <xdr:spPr>
        <a:xfrm>
          <a:off x="8636000" y="16991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102</xdr:row>
      <xdr:rowOff>118111</xdr:rowOff>
    </xdr:from>
    <xdr:to>
      <xdr:col>55</xdr:col>
      <xdr:colOff>0</xdr:colOff>
      <xdr:row>102</xdr:row>
      <xdr:rowOff>125730</xdr:rowOff>
    </xdr:to>
    <xdr:cxnSp macro="">
      <xdr:nvCxnSpPr>
        <xdr:cNvPr id="437" name="直線コネクタ 436">
          <a:extLst>
            <a:ext uri="{FF2B5EF4-FFF2-40B4-BE49-F238E27FC236}">
              <a16:creationId xmlns:a16="http://schemas.microsoft.com/office/drawing/2014/main" id="{AAC3BA6F-5108-4D1D-AA76-56CADE59552D}"/>
            </a:ext>
          </a:extLst>
        </xdr:cNvPr>
        <xdr:cNvCxnSpPr/>
      </xdr:nvCxnSpPr>
      <xdr:spPr>
        <a:xfrm flipV="1">
          <a:off x="8686800" y="17034511"/>
          <a:ext cx="74295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102</xdr:row>
      <xdr:rowOff>82550</xdr:rowOff>
    </xdr:from>
    <xdr:to>
      <xdr:col>46</xdr:col>
      <xdr:colOff>38100</xdr:colOff>
      <xdr:row>103</xdr:row>
      <xdr:rowOff>12700</xdr:rowOff>
    </xdr:to>
    <xdr:sp macro="" textlink="">
      <xdr:nvSpPr>
        <xdr:cNvPr id="438" name="楕円 437">
          <a:extLst>
            <a:ext uri="{FF2B5EF4-FFF2-40B4-BE49-F238E27FC236}">
              <a16:creationId xmlns:a16="http://schemas.microsoft.com/office/drawing/2014/main" id="{44ECE73E-740E-460A-9243-05DE5546C14B}"/>
            </a:ext>
          </a:extLst>
        </xdr:cNvPr>
        <xdr:cNvSpPr/>
      </xdr:nvSpPr>
      <xdr:spPr>
        <a:xfrm>
          <a:off x="7842250" y="169989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102</xdr:row>
      <xdr:rowOff>125730</xdr:rowOff>
    </xdr:from>
    <xdr:to>
      <xdr:col>50</xdr:col>
      <xdr:colOff>114300</xdr:colOff>
      <xdr:row>102</xdr:row>
      <xdr:rowOff>133350</xdr:rowOff>
    </xdr:to>
    <xdr:cxnSp macro="">
      <xdr:nvCxnSpPr>
        <xdr:cNvPr id="439" name="直線コネクタ 438">
          <a:extLst>
            <a:ext uri="{FF2B5EF4-FFF2-40B4-BE49-F238E27FC236}">
              <a16:creationId xmlns:a16="http://schemas.microsoft.com/office/drawing/2014/main" id="{250E8171-93F2-416E-B614-4B003D2858BD}"/>
            </a:ext>
          </a:extLst>
        </xdr:cNvPr>
        <xdr:cNvCxnSpPr/>
      </xdr:nvCxnSpPr>
      <xdr:spPr>
        <a:xfrm flipV="1">
          <a:off x="7886700" y="17042130"/>
          <a:ext cx="8001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102</xdr:row>
      <xdr:rowOff>10161</xdr:rowOff>
    </xdr:from>
    <xdr:to>
      <xdr:col>41</xdr:col>
      <xdr:colOff>101600</xdr:colOff>
      <xdr:row>102</xdr:row>
      <xdr:rowOff>111761</xdr:rowOff>
    </xdr:to>
    <xdr:sp macro="" textlink="">
      <xdr:nvSpPr>
        <xdr:cNvPr id="440" name="楕円 439">
          <a:extLst>
            <a:ext uri="{FF2B5EF4-FFF2-40B4-BE49-F238E27FC236}">
              <a16:creationId xmlns:a16="http://schemas.microsoft.com/office/drawing/2014/main" id="{94DEAEA3-1DC0-4614-BEB9-5AB10773209C}"/>
            </a:ext>
          </a:extLst>
        </xdr:cNvPr>
        <xdr:cNvSpPr/>
      </xdr:nvSpPr>
      <xdr:spPr>
        <a:xfrm>
          <a:off x="7029450" y="16926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102</xdr:row>
      <xdr:rowOff>60961</xdr:rowOff>
    </xdr:from>
    <xdr:to>
      <xdr:col>45</xdr:col>
      <xdr:colOff>177800</xdr:colOff>
      <xdr:row>102</xdr:row>
      <xdr:rowOff>133350</xdr:rowOff>
    </xdr:to>
    <xdr:cxnSp macro="">
      <xdr:nvCxnSpPr>
        <xdr:cNvPr id="441" name="直線コネクタ 440">
          <a:extLst>
            <a:ext uri="{FF2B5EF4-FFF2-40B4-BE49-F238E27FC236}">
              <a16:creationId xmlns:a16="http://schemas.microsoft.com/office/drawing/2014/main" id="{A02254B2-BC67-4E05-95C5-3AF1039D2F10}"/>
            </a:ext>
          </a:extLst>
        </xdr:cNvPr>
        <xdr:cNvCxnSpPr/>
      </xdr:nvCxnSpPr>
      <xdr:spPr>
        <a:xfrm>
          <a:off x="7080250" y="16977361"/>
          <a:ext cx="80645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45738</xdr:rowOff>
    </xdr:from>
    <xdr:ext cx="469744" cy="259045"/>
    <xdr:sp macro="" textlink="">
      <xdr:nvSpPr>
        <xdr:cNvPr id="442" name="n_1aveValue【市民会館】&#10;一人当たり面積">
          <a:extLst>
            <a:ext uri="{FF2B5EF4-FFF2-40B4-BE49-F238E27FC236}">
              <a16:creationId xmlns:a16="http://schemas.microsoft.com/office/drawing/2014/main" id="{1A07031E-C4AF-49AF-88CF-FB715E96312E}"/>
            </a:ext>
          </a:extLst>
        </xdr:cNvPr>
        <xdr:cNvSpPr txBox="1"/>
      </xdr:nvSpPr>
      <xdr:spPr>
        <a:xfrm>
          <a:off x="8458277" y="17647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41927</xdr:rowOff>
    </xdr:from>
    <xdr:ext cx="469744" cy="259045"/>
    <xdr:sp macro="" textlink="">
      <xdr:nvSpPr>
        <xdr:cNvPr id="443" name="n_2aveValue【市民会館】&#10;一人当たり面積">
          <a:extLst>
            <a:ext uri="{FF2B5EF4-FFF2-40B4-BE49-F238E27FC236}">
              <a16:creationId xmlns:a16="http://schemas.microsoft.com/office/drawing/2014/main" id="{223407D7-32DA-4215-91D4-9C7102C71A06}"/>
            </a:ext>
          </a:extLst>
        </xdr:cNvPr>
        <xdr:cNvSpPr txBox="1"/>
      </xdr:nvSpPr>
      <xdr:spPr>
        <a:xfrm>
          <a:off x="7677227" y="17644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83838</xdr:rowOff>
    </xdr:from>
    <xdr:ext cx="469744" cy="259045"/>
    <xdr:sp macro="" textlink="">
      <xdr:nvSpPr>
        <xdr:cNvPr id="444" name="n_3aveValue【市民会館】&#10;一人当たり面積">
          <a:extLst>
            <a:ext uri="{FF2B5EF4-FFF2-40B4-BE49-F238E27FC236}">
              <a16:creationId xmlns:a16="http://schemas.microsoft.com/office/drawing/2014/main" id="{345A08DD-B734-4CCC-B613-5496EBA7CADB}"/>
            </a:ext>
          </a:extLst>
        </xdr:cNvPr>
        <xdr:cNvSpPr txBox="1"/>
      </xdr:nvSpPr>
      <xdr:spPr>
        <a:xfrm>
          <a:off x="6864427" y="17686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101</xdr:row>
      <xdr:rowOff>21607</xdr:rowOff>
    </xdr:from>
    <xdr:ext cx="469744" cy="259045"/>
    <xdr:sp macro="" textlink="">
      <xdr:nvSpPr>
        <xdr:cNvPr id="445" name="n_1mainValue【市民会館】&#10;一人当たり面積">
          <a:extLst>
            <a:ext uri="{FF2B5EF4-FFF2-40B4-BE49-F238E27FC236}">
              <a16:creationId xmlns:a16="http://schemas.microsoft.com/office/drawing/2014/main" id="{90E672B0-4639-4669-894C-BC0E6D5E8CEA}"/>
            </a:ext>
          </a:extLst>
        </xdr:cNvPr>
        <xdr:cNvSpPr txBox="1"/>
      </xdr:nvSpPr>
      <xdr:spPr>
        <a:xfrm>
          <a:off x="8458277" y="16766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101</xdr:row>
      <xdr:rowOff>29227</xdr:rowOff>
    </xdr:from>
    <xdr:ext cx="469744" cy="259045"/>
    <xdr:sp macro="" textlink="">
      <xdr:nvSpPr>
        <xdr:cNvPr id="446" name="n_2mainValue【市民会館】&#10;一人当たり面積">
          <a:extLst>
            <a:ext uri="{FF2B5EF4-FFF2-40B4-BE49-F238E27FC236}">
              <a16:creationId xmlns:a16="http://schemas.microsoft.com/office/drawing/2014/main" id="{A73AFE6C-91B9-400F-8C93-F0B0448AEA9A}"/>
            </a:ext>
          </a:extLst>
        </xdr:cNvPr>
        <xdr:cNvSpPr txBox="1"/>
      </xdr:nvSpPr>
      <xdr:spPr>
        <a:xfrm>
          <a:off x="7677227" y="1677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100</xdr:row>
      <xdr:rowOff>128288</xdr:rowOff>
    </xdr:from>
    <xdr:ext cx="469744" cy="259045"/>
    <xdr:sp macro="" textlink="">
      <xdr:nvSpPr>
        <xdr:cNvPr id="447" name="n_3mainValue【市民会館】&#10;一人当たり面積">
          <a:extLst>
            <a:ext uri="{FF2B5EF4-FFF2-40B4-BE49-F238E27FC236}">
              <a16:creationId xmlns:a16="http://schemas.microsoft.com/office/drawing/2014/main" id="{10751C64-CAEA-4246-9CE0-AD3B5DE1865F}"/>
            </a:ext>
          </a:extLst>
        </xdr:cNvPr>
        <xdr:cNvSpPr txBox="1"/>
      </xdr:nvSpPr>
      <xdr:spPr>
        <a:xfrm>
          <a:off x="6864427" y="16701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48" name="正方形/長方形 447">
          <a:extLst>
            <a:ext uri="{FF2B5EF4-FFF2-40B4-BE49-F238E27FC236}">
              <a16:creationId xmlns:a16="http://schemas.microsoft.com/office/drawing/2014/main" id="{522283F9-3BFC-44F4-8E51-3564835CD21B}"/>
            </a:ext>
          </a:extLst>
        </xdr:cNvPr>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49" name="正方形/長方形 448">
          <a:extLst>
            <a:ext uri="{FF2B5EF4-FFF2-40B4-BE49-F238E27FC236}">
              <a16:creationId xmlns:a16="http://schemas.microsoft.com/office/drawing/2014/main" id="{36640E09-B144-4A2B-92CE-ADFDEC221869}"/>
            </a:ext>
          </a:extLst>
        </xdr:cNvPr>
        <xdr:cNvSpPr/>
      </xdr:nvSpPr>
      <xdr:spPr>
        <a:xfrm>
          <a:off x="1131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0" name="正方形/長方形 449">
          <a:extLst>
            <a:ext uri="{FF2B5EF4-FFF2-40B4-BE49-F238E27FC236}">
              <a16:creationId xmlns:a16="http://schemas.microsoft.com/office/drawing/2014/main" id="{493EF9FB-6EBD-4FCA-BDF5-3FBB7E995295}"/>
            </a:ext>
          </a:extLst>
        </xdr:cNvPr>
        <xdr:cNvSpPr/>
      </xdr:nvSpPr>
      <xdr:spPr>
        <a:xfrm>
          <a:off x="1131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1" name="正方形/長方形 450">
          <a:extLst>
            <a:ext uri="{FF2B5EF4-FFF2-40B4-BE49-F238E27FC236}">
              <a16:creationId xmlns:a16="http://schemas.microsoft.com/office/drawing/2014/main" id="{A807EF5B-235F-489F-92EC-7A58741FD705}"/>
            </a:ext>
          </a:extLst>
        </xdr:cNvPr>
        <xdr:cNvSpPr/>
      </xdr:nvSpPr>
      <xdr:spPr>
        <a:xfrm>
          <a:off x="122364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2" name="正方形/長方形 451">
          <a:extLst>
            <a:ext uri="{FF2B5EF4-FFF2-40B4-BE49-F238E27FC236}">
              <a16:creationId xmlns:a16="http://schemas.microsoft.com/office/drawing/2014/main" id="{06B54777-E43F-4226-9787-46F2E84E2292}"/>
            </a:ext>
          </a:extLst>
        </xdr:cNvPr>
        <xdr:cNvSpPr/>
      </xdr:nvSpPr>
      <xdr:spPr>
        <a:xfrm>
          <a:off x="122364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3" name="正方形/長方形 452">
          <a:extLst>
            <a:ext uri="{FF2B5EF4-FFF2-40B4-BE49-F238E27FC236}">
              <a16:creationId xmlns:a16="http://schemas.microsoft.com/office/drawing/2014/main" id="{2F6050C8-FF2B-49E8-98B6-D9B4F9CB586D}"/>
            </a:ext>
          </a:extLst>
        </xdr:cNvPr>
        <xdr:cNvSpPr/>
      </xdr:nvSpPr>
      <xdr:spPr>
        <a:xfrm>
          <a:off x="13265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4" name="正方形/長方形 453">
          <a:extLst>
            <a:ext uri="{FF2B5EF4-FFF2-40B4-BE49-F238E27FC236}">
              <a16:creationId xmlns:a16="http://schemas.microsoft.com/office/drawing/2014/main" id="{102B6BC4-3FBF-482D-A10A-229998C16FD6}"/>
            </a:ext>
          </a:extLst>
        </xdr:cNvPr>
        <xdr:cNvSpPr/>
      </xdr:nvSpPr>
      <xdr:spPr>
        <a:xfrm>
          <a:off x="13265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5" name="正方形/長方形 454">
          <a:extLst>
            <a:ext uri="{FF2B5EF4-FFF2-40B4-BE49-F238E27FC236}">
              <a16:creationId xmlns:a16="http://schemas.microsoft.com/office/drawing/2014/main" id="{1ACCCDD3-F91C-474C-A546-982EB727856F}"/>
            </a:ext>
          </a:extLst>
        </xdr:cNvPr>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6" name="テキスト ボックス 455">
          <a:extLst>
            <a:ext uri="{FF2B5EF4-FFF2-40B4-BE49-F238E27FC236}">
              <a16:creationId xmlns:a16="http://schemas.microsoft.com/office/drawing/2014/main" id="{EA25CE94-88E0-4E98-8EBD-CFCE895D62E3}"/>
            </a:ext>
          </a:extLst>
        </xdr:cNvPr>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7" name="直線コネクタ 456">
          <a:extLst>
            <a:ext uri="{FF2B5EF4-FFF2-40B4-BE49-F238E27FC236}">
              <a16:creationId xmlns:a16="http://schemas.microsoft.com/office/drawing/2014/main" id="{EFB04227-110F-4950-992E-8DB4F0057769}"/>
            </a:ext>
          </a:extLst>
        </xdr:cNvPr>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58" name="直線コネクタ 457">
          <a:extLst>
            <a:ext uri="{FF2B5EF4-FFF2-40B4-BE49-F238E27FC236}">
              <a16:creationId xmlns:a16="http://schemas.microsoft.com/office/drawing/2014/main" id="{87837DD1-3037-48CD-8206-602888250BC6}"/>
            </a:ext>
          </a:extLst>
        </xdr:cNvPr>
        <xdr:cNvCxnSpPr/>
      </xdr:nvCxnSpPr>
      <xdr:spPr>
        <a:xfrm>
          <a:off x="11207750" y="7033078"/>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59" name="テキスト ボックス 458">
          <a:extLst>
            <a:ext uri="{FF2B5EF4-FFF2-40B4-BE49-F238E27FC236}">
              <a16:creationId xmlns:a16="http://schemas.microsoft.com/office/drawing/2014/main" id="{C80C626C-D1F0-4D48-A84E-7B4D800D0521}"/>
            </a:ext>
          </a:extLst>
        </xdr:cNvPr>
        <xdr:cNvSpPr txBox="1"/>
      </xdr:nvSpPr>
      <xdr:spPr>
        <a:xfrm>
          <a:off x="10906911" y="6897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60" name="直線コネクタ 459">
          <a:extLst>
            <a:ext uri="{FF2B5EF4-FFF2-40B4-BE49-F238E27FC236}">
              <a16:creationId xmlns:a16="http://schemas.microsoft.com/office/drawing/2014/main" id="{70103068-CF03-4A20-941E-FA8D2A19E6B0}"/>
            </a:ext>
          </a:extLst>
        </xdr:cNvPr>
        <xdr:cNvCxnSpPr/>
      </xdr:nvCxnSpPr>
      <xdr:spPr>
        <a:xfrm>
          <a:off x="11207750" y="671920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61" name="テキスト ボックス 460">
          <a:extLst>
            <a:ext uri="{FF2B5EF4-FFF2-40B4-BE49-F238E27FC236}">
              <a16:creationId xmlns:a16="http://schemas.microsoft.com/office/drawing/2014/main" id="{D865C587-2B57-43D8-9A18-9A9EEF48454D}"/>
            </a:ext>
          </a:extLst>
        </xdr:cNvPr>
        <xdr:cNvSpPr txBox="1"/>
      </xdr:nvSpPr>
      <xdr:spPr>
        <a:xfrm>
          <a:off x="10842791" y="6583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62" name="直線コネクタ 461">
          <a:extLst>
            <a:ext uri="{FF2B5EF4-FFF2-40B4-BE49-F238E27FC236}">
              <a16:creationId xmlns:a16="http://schemas.microsoft.com/office/drawing/2014/main" id="{95BCBA8B-FF0F-4BF0-907A-2FE86EB9027B}"/>
            </a:ext>
          </a:extLst>
        </xdr:cNvPr>
        <xdr:cNvCxnSpPr/>
      </xdr:nvCxnSpPr>
      <xdr:spPr>
        <a:xfrm>
          <a:off x="11207750" y="640533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63" name="テキスト ボックス 462">
          <a:extLst>
            <a:ext uri="{FF2B5EF4-FFF2-40B4-BE49-F238E27FC236}">
              <a16:creationId xmlns:a16="http://schemas.microsoft.com/office/drawing/2014/main" id="{F5F82EB0-9EC9-4B52-808B-58B6267375F8}"/>
            </a:ext>
          </a:extLst>
        </xdr:cNvPr>
        <xdr:cNvSpPr txBox="1"/>
      </xdr:nvSpPr>
      <xdr:spPr>
        <a:xfrm>
          <a:off x="10842791" y="626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64" name="直線コネクタ 463">
          <a:extLst>
            <a:ext uri="{FF2B5EF4-FFF2-40B4-BE49-F238E27FC236}">
              <a16:creationId xmlns:a16="http://schemas.microsoft.com/office/drawing/2014/main" id="{2F02E26A-2261-44C2-853E-F777C7CFAAFE}"/>
            </a:ext>
          </a:extLst>
        </xdr:cNvPr>
        <xdr:cNvCxnSpPr/>
      </xdr:nvCxnSpPr>
      <xdr:spPr>
        <a:xfrm>
          <a:off x="11207750" y="609146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65" name="テキスト ボックス 464">
          <a:extLst>
            <a:ext uri="{FF2B5EF4-FFF2-40B4-BE49-F238E27FC236}">
              <a16:creationId xmlns:a16="http://schemas.microsoft.com/office/drawing/2014/main" id="{206B440B-DDA1-4354-BE35-FF24A8337F65}"/>
            </a:ext>
          </a:extLst>
        </xdr:cNvPr>
        <xdr:cNvSpPr txBox="1"/>
      </xdr:nvSpPr>
      <xdr:spPr>
        <a:xfrm>
          <a:off x="10842791" y="5949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66" name="直線コネクタ 465">
          <a:extLst>
            <a:ext uri="{FF2B5EF4-FFF2-40B4-BE49-F238E27FC236}">
              <a16:creationId xmlns:a16="http://schemas.microsoft.com/office/drawing/2014/main" id="{E5A9EACE-5C0D-4984-AB1C-6CC4251DB39D}"/>
            </a:ext>
          </a:extLst>
        </xdr:cNvPr>
        <xdr:cNvCxnSpPr/>
      </xdr:nvCxnSpPr>
      <xdr:spPr>
        <a:xfrm>
          <a:off x="11207750" y="577759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67" name="テキスト ボックス 466">
          <a:extLst>
            <a:ext uri="{FF2B5EF4-FFF2-40B4-BE49-F238E27FC236}">
              <a16:creationId xmlns:a16="http://schemas.microsoft.com/office/drawing/2014/main" id="{C2C11A72-8132-4E5D-A06E-D957B29B2BC8}"/>
            </a:ext>
          </a:extLst>
        </xdr:cNvPr>
        <xdr:cNvSpPr txBox="1"/>
      </xdr:nvSpPr>
      <xdr:spPr>
        <a:xfrm>
          <a:off x="10842791" y="56353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68" name="直線コネクタ 467">
          <a:extLst>
            <a:ext uri="{FF2B5EF4-FFF2-40B4-BE49-F238E27FC236}">
              <a16:creationId xmlns:a16="http://schemas.microsoft.com/office/drawing/2014/main" id="{D1844757-83B9-43DA-8410-F129AD8FEAE4}"/>
            </a:ext>
          </a:extLst>
        </xdr:cNvPr>
        <xdr:cNvCxnSpPr/>
      </xdr:nvCxnSpPr>
      <xdr:spPr>
        <a:xfrm>
          <a:off x="11207750" y="5457372"/>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69" name="テキスト ボックス 468">
          <a:extLst>
            <a:ext uri="{FF2B5EF4-FFF2-40B4-BE49-F238E27FC236}">
              <a16:creationId xmlns:a16="http://schemas.microsoft.com/office/drawing/2014/main" id="{DD048D36-FFE8-48BA-BFDD-F15D36F4C203}"/>
            </a:ext>
          </a:extLst>
        </xdr:cNvPr>
        <xdr:cNvSpPr txBox="1"/>
      </xdr:nvSpPr>
      <xdr:spPr>
        <a:xfrm>
          <a:off x="10797721" y="53214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0" name="直線コネクタ 469">
          <a:extLst>
            <a:ext uri="{FF2B5EF4-FFF2-40B4-BE49-F238E27FC236}">
              <a16:creationId xmlns:a16="http://schemas.microsoft.com/office/drawing/2014/main" id="{F97573DD-84B3-4057-86EE-384FE3283DE6}"/>
            </a:ext>
          </a:extLst>
        </xdr:cNvPr>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1" name="テキスト ボックス 470">
          <a:extLst>
            <a:ext uri="{FF2B5EF4-FFF2-40B4-BE49-F238E27FC236}">
              <a16:creationId xmlns:a16="http://schemas.microsoft.com/office/drawing/2014/main" id="{4715C68C-2731-4036-94CF-6BCE517F4AD7}"/>
            </a:ext>
          </a:extLst>
        </xdr:cNvPr>
        <xdr:cNvSpPr txBox="1"/>
      </xdr:nvSpPr>
      <xdr:spPr>
        <a:xfrm>
          <a:off x="1079772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2" name="【一般廃棄物処理施設】&#10;有形固定資産減価償却率グラフ枠">
          <a:extLst>
            <a:ext uri="{FF2B5EF4-FFF2-40B4-BE49-F238E27FC236}">
              <a16:creationId xmlns:a16="http://schemas.microsoft.com/office/drawing/2014/main" id="{D576DFFF-96B7-4631-A096-96028CB8B5A4}"/>
            </a:ext>
          </a:extLst>
        </xdr:cNvPr>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97427</xdr:rowOff>
    </xdr:from>
    <xdr:to>
      <xdr:col>85</xdr:col>
      <xdr:colOff>126364</xdr:colOff>
      <xdr:row>42</xdr:row>
      <xdr:rowOff>7620</xdr:rowOff>
    </xdr:to>
    <xdr:cxnSp macro="">
      <xdr:nvCxnSpPr>
        <xdr:cNvPr id="473" name="直線コネクタ 472">
          <a:extLst>
            <a:ext uri="{FF2B5EF4-FFF2-40B4-BE49-F238E27FC236}">
              <a16:creationId xmlns:a16="http://schemas.microsoft.com/office/drawing/2014/main" id="{FFB26B16-DAA3-4569-9296-9435EF549F3C}"/>
            </a:ext>
          </a:extLst>
        </xdr:cNvPr>
        <xdr:cNvCxnSpPr/>
      </xdr:nvCxnSpPr>
      <xdr:spPr>
        <a:xfrm flipV="1">
          <a:off x="14699614" y="5552077"/>
          <a:ext cx="0" cy="1396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11447</xdr:rowOff>
    </xdr:from>
    <xdr:ext cx="340478" cy="259045"/>
    <xdr:sp macro="" textlink="">
      <xdr:nvSpPr>
        <xdr:cNvPr id="474" name="【一般廃棄物処理施設】&#10;有形固定資産減価償却率最小値テキスト">
          <a:extLst>
            <a:ext uri="{FF2B5EF4-FFF2-40B4-BE49-F238E27FC236}">
              <a16:creationId xmlns:a16="http://schemas.microsoft.com/office/drawing/2014/main" id="{F64E3A01-CA44-42CB-ACFC-5BFF006BB2BC}"/>
            </a:ext>
          </a:extLst>
        </xdr:cNvPr>
        <xdr:cNvSpPr txBox="1"/>
      </xdr:nvSpPr>
      <xdr:spPr>
        <a:xfrm>
          <a:off x="14738350" y="69519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7620</xdr:rowOff>
    </xdr:from>
    <xdr:to>
      <xdr:col>86</xdr:col>
      <xdr:colOff>25400</xdr:colOff>
      <xdr:row>42</xdr:row>
      <xdr:rowOff>7620</xdr:rowOff>
    </xdr:to>
    <xdr:cxnSp macro="">
      <xdr:nvCxnSpPr>
        <xdr:cNvPr id="475" name="直線コネクタ 474">
          <a:extLst>
            <a:ext uri="{FF2B5EF4-FFF2-40B4-BE49-F238E27FC236}">
              <a16:creationId xmlns:a16="http://schemas.microsoft.com/office/drawing/2014/main" id="{2A8E0208-D6AA-4923-B819-3D9D53A5C2CA}"/>
            </a:ext>
          </a:extLst>
        </xdr:cNvPr>
        <xdr:cNvCxnSpPr/>
      </xdr:nvCxnSpPr>
      <xdr:spPr>
        <a:xfrm>
          <a:off x="14611350" y="69481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44104</xdr:rowOff>
    </xdr:from>
    <xdr:ext cx="405111" cy="259045"/>
    <xdr:sp macro="" textlink="">
      <xdr:nvSpPr>
        <xdr:cNvPr id="476" name="【一般廃棄物処理施設】&#10;有形固定資産減価償却率最大値テキスト">
          <a:extLst>
            <a:ext uri="{FF2B5EF4-FFF2-40B4-BE49-F238E27FC236}">
              <a16:creationId xmlns:a16="http://schemas.microsoft.com/office/drawing/2014/main" id="{B45337A9-49E6-480F-84B9-30A1CF7ED0C4}"/>
            </a:ext>
          </a:extLst>
        </xdr:cNvPr>
        <xdr:cNvSpPr txBox="1"/>
      </xdr:nvSpPr>
      <xdr:spPr>
        <a:xfrm>
          <a:off x="14738350" y="5333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97427</xdr:rowOff>
    </xdr:from>
    <xdr:to>
      <xdr:col>86</xdr:col>
      <xdr:colOff>25400</xdr:colOff>
      <xdr:row>33</xdr:row>
      <xdr:rowOff>97427</xdr:rowOff>
    </xdr:to>
    <xdr:cxnSp macro="">
      <xdr:nvCxnSpPr>
        <xdr:cNvPr id="477" name="直線コネクタ 476">
          <a:extLst>
            <a:ext uri="{FF2B5EF4-FFF2-40B4-BE49-F238E27FC236}">
              <a16:creationId xmlns:a16="http://schemas.microsoft.com/office/drawing/2014/main" id="{CC2F4DBB-D204-4FF5-A663-26F076D7BB17}"/>
            </a:ext>
          </a:extLst>
        </xdr:cNvPr>
        <xdr:cNvCxnSpPr/>
      </xdr:nvCxnSpPr>
      <xdr:spPr>
        <a:xfrm>
          <a:off x="14611350" y="555207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111596</xdr:rowOff>
    </xdr:from>
    <xdr:ext cx="405111" cy="259045"/>
    <xdr:sp macro="" textlink="">
      <xdr:nvSpPr>
        <xdr:cNvPr id="478" name="【一般廃棄物処理施設】&#10;有形固定資産減価償却率平均値テキスト">
          <a:extLst>
            <a:ext uri="{FF2B5EF4-FFF2-40B4-BE49-F238E27FC236}">
              <a16:creationId xmlns:a16="http://schemas.microsoft.com/office/drawing/2014/main" id="{6A6BDC96-486F-475D-86F5-8588DE3CC710}"/>
            </a:ext>
          </a:extLst>
        </xdr:cNvPr>
        <xdr:cNvSpPr txBox="1"/>
      </xdr:nvSpPr>
      <xdr:spPr>
        <a:xfrm>
          <a:off x="14738350" y="60615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133169</xdr:rowOff>
    </xdr:from>
    <xdr:to>
      <xdr:col>85</xdr:col>
      <xdr:colOff>177800</xdr:colOff>
      <xdr:row>37</xdr:row>
      <xdr:rowOff>63319</xdr:rowOff>
    </xdr:to>
    <xdr:sp macro="" textlink="">
      <xdr:nvSpPr>
        <xdr:cNvPr id="479" name="フローチャート: 判断 478">
          <a:extLst>
            <a:ext uri="{FF2B5EF4-FFF2-40B4-BE49-F238E27FC236}">
              <a16:creationId xmlns:a16="http://schemas.microsoft.com/office/drawing/2014/main" id="{BE3C1AAC-7D4A-4B94-B101-28349BF1BF93}"/>
            </a:ext>
          </a:extLst>
        </xdr:cNvPr>
        <xdr:cNvSpPr/>
      </xdr:nvSpPr>
      <xdr:spPr>
        <a:xfrm>
          <a:off x="14649450" y="6083119"/>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97246</xdr:rowOff>
    </xdr:from>
    <xdr:to>
      <xdr:col>81</xdr:col>
      <xdr:colOff>101600</xdr:colOff>
      <xdr:row>37</xdr:row>
      <xdr:rowOff>27396</xdr:rowOff>
    </xdr:to>
    <xdr:sp macro="" textlink="">
      <xdr:nvSpPr>
        <xdr:cNvPr id="480" name="フローチャート: 判断 479">
          <a:extLst>
            <a:ext uri="{FF2B5EF4-FFF2-40B4-BE49-F238E27FC236}">
              <a16:creationId xmlns:a16="http://schemas.microsoft.com/office/drawing/2014/main" id="{6F8B0B35-2C2C-42DB-A92E-28B1C94E39B1}"/>
            </a:ext>
          </a:extLst>
        </xdr:cNvPr>
        <xdr:cNvSpPr/>
      </xdr:nvSpPr>
      <xdr:spPr>
        <a:xfrm>
          <a:off x="13887450" y="604719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92347</xdr:rowOff>
    </xdr:from>
    <xdr:to>
      <xdr:col>76</xdr:col>
      <xdr:colOff>165100</xdr:colOff>
      <xdr:row>37</xdr:row>
      <xdr:rowOff>22497</xdr:rowOff>
    </xdr:to>
    <xdr:sp macro="" textlink="">
      <xdr:nvSpPr>
        <xdr:cNvPr id="481" name="フローチャート: 判断 480">
          <a:extLst>
            <a:ext uri="{FF2B5EF4-FFF2-40B4-BE49-F238E27FC236}">
              <a16:creationId xmlns:a16="http://schemas.microsoft.com/office/drawing/2014/main" id="{D8A1224D-61A7-4697-9AE1-FD94FF89B6C7}"/>
            </a:ext>
          </a:extLst>
        </xdr:cNvPr>
        <xdr:cNvSpPr/>
      </xdr:nvSpPr>
      <xdr:spPr>
        <a:xfrm>
          <a:off x="13093700" y="604229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36830</xdr:rowOff>
    </xdr:from>
    <xdr:to>
      <xdr:col>72</xdr:col>
      <xdr:colOff>38100</xdr:colOff>
      <xdr:row>36</xdr:row>
      <xdr:rowOff>138430</xdr:rowOff>
    </xdr:to>
    <xdr:sp macro="" textlink="">
      <xdr:nvSpPr>
        <xdr:cNvPr id="482" name="フローチャート: 判断 481">
          <a:extLst>
            <a:ext uri="{FF2B5EF4-FFF2-40B4-BE49-F238E27FC236}">
              <a16:creationId xmlns:a16="http://schemas.microsoft.com/office/drawing/2014/main" id="{5751C8FC-DA6A-449B-A4D0-E915681F8202}"/>
            </a:ext>
          </a:extLst>
        </xdr:cNvPr>
        <xdr:cNvSpPr/>
      </xdr:nvSpPr>
      <xdr:spPr>
        <a:xfrm>
          <a:off x="12299950" y="598678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9C866FBA-F1FB-42A0-9476-A2569ED1CDE3}"/>
            </a:ext>
          </a:extLst>
        </xdr:cNvPr>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49274BC5-46A1-4ACD-9501-85964E7A6195}"/>
            </a:ext>
          </a:extLst>
        </xdr:cNvPr>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E598D474-62EF-4C16-AA51-0ADE8EEF6A71}"/>
            </a:ext>
          </a:extLst>
        </xdr:cNvPr>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71ECAB3E-C87F-4A59-9A4C-169160CBBF4E}"/>
            </a:ext>
          </a:extLst>
        </xdr:cNvPr>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CF3A0840-D3BE-43C6-8F09-A2B418E0A376}"/>
            </a:ext>
          </a:extLst>
        </xdr:cNvPr>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107043</xdr:rowOff>
    </xdr:from>
    <xdr:to>
      <xdr:col>85</xdr:col>
      <xdr:colOff>177800</xdr:colOff>
      <xdr:row>34</xdr:row>
      <xdr:rowOff>37193</xdr:rowOff>
    </xdr:to>
    <xdr:sp macro="" textlink="">
      <xdr:nvSpPr>
        <xdr:cNvPr id="488" name="楕円 487">
          <a:extLst>
            <a:ext uri="{FF2B5EF4-FFF2-40B4-BE49-F238E27FC236}">
              <a16:creationId xmlns:a16="http://schemas.microsoft.com/office/drawing/2014/main" id="{7E9875A7-4C9E-4E5E-B99C-9F971BACDA20}"/>
            </a:ext>
          </a:extLst>
        </xdr:cNvPr>
        <xdr:cNvSpPr/>
      </xdr:nvSpPr>
      <xdr:spPr>
        <a:xfrm>
          <a:off x="14649450" y="5561693"/>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21970</xdr:rowOff>
    </xdr:from>
    <xdr:ext cx="405111" cy="259045"/>
    <xdr:sp macro="" textlink="">
      <xdr:nvSpPr>
        <xdr:cNvPr id="489" name="【一般廃棄物処理施設】&#10;有形固定資産減価償却率該当値テキスト">
          <a:extLst>
            <a:ext uri="{FF2B5EF4-FFF2-40B4-BE49-F238E27FC236}">
              <a16:creationId xmlns:a16="http://schemas.microsoft.com/office/drawing/2014/main" id="{B8CF8D90-6879-4AE9-A682-863CF258BD51}"/>
            </a:ext>
          </a:extLst>
        </xdr:cNvPr>
        <xdr:cNvSpPr txBox="1"/>
      </xdr:nvSpPr>
      <xdr:spPr>
        <a:xfrm>
          <a:off x="14738350" y="5476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111942</xdr:rowOff>
    </xdr:from>
    <xdr:to>
      <xdr:col>81</xdr:col>
      <xdr:colOff>101600</xdr:colOff>
      <xdr:row>34</xdr:row>
      <xdr:rowOff>42092</xdr:rowOff>
    </xdr:to>
    <xdr:sp macro="" textlink="">
      <xdr:nvSpPr>
        <xdr:cNvPr id="490" name="楕円 489">
          <a:extLst>
            <a:ext uri="{FF2B5EF4-FFF2-40B4-BE49-F238E27FC236}">
              <a16:creationId xmlns:a16="http://schemas.microsoft.com/office/drawing/2014/main" id="{2AB7F029-1266-49D8-A964-A5516A6B2224}"/>
            </a:ext>
          </a:extLst>
        </xdr:cNvPr>
        <xdr:cNvSpPr/>
      </xdr:nvSpPr>
      <xdr:spPr>
        <a:xfrm>
          <a:off x="13887450" y="556659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157843</xdr:rowOff>
    </xdr:from>
    <xdr:to>
      <xdr:col>85</xdr:col>
      <xdr:colOff>127000</xdr:colOff>
      <xdr:row>33</xdr:row>
      <xdr:rowOff>162742</xdr:rowOff>
    </xdr:to>
    <xdr:cxnSp macro="">
      <xdr:nvCxnSpPr>
        <xdr:cNvPr id="491" name="直線コネクタ 490">
          <a:extLst>
            <a:ext uri="{FF2B5EF4-FFF2-40B4-BE49-F238E27FC236}">
              <a16:creationId xmlns:a16="http://schemas.microsoft.com/office/drawing/2014/main" id="{9FD20ADA-B96E-40F7-82F6-BD8EF528CB1D}"/>
            </a:ext>
          </a:extLst>
        </xdr:cNvPr>
        <xdr:cNvCxnSpPr/>
      </xdr:nvCxnSpPr>
      <xdr:spPr>
        <a:xfrm flipV="1">
          <a:off x="13938250" y="5612493"/>
          <a:ext cx="762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138067</xdr:rowOff>
    </xdr:from>
    <xdr:to>
      <xdr:col>76</xdr:col>
      <xdr:colOff>165100</xdr:colOff>
      <xdr:row>34</xdr:row>
      <xdr:rowOff>68217</xdr:rowOff>
    </xdr:to>
    <xdr:sp macro="" textlink="">
      <xdr:nvSpPr>
        <xdr:cNvPr id="492" name="楕円 491">
          <a:extLst>
            <a:ext uri="{FF2B5EF4-FFF2-40B4-BE49-F238E27FC236}">
              <a16:creationId xmlns:a16="http://schemas.microsoft.com/office/drawing/2014/main" id="{A523A0B1-BE31-4788-8485-A6F6DD6D5167}"/>
            </a:ext>
          </a:extLst>
        </xdr:cNvPr>
        <xdr:cNvSpPr/>
      </xdr:nvSpPr>
      <xdr:spPr>
        <a:xfrm>
          <a:off x="13093700" y="559271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162742</xdr:rowOff>
    </xdr:from>
    <xdr:to>
      <xdr:col>81</xdr:col>
      <xdr:colOff>50800</xdr:colOff>
      <xdr:row>34</xdr:row>
      <xdr:rowOff>17417</xdr:rowOff>
    </xdr:to>
    <xdr:cxnSp macro="">
      <xdr:nvCxnSpPr>
        <xdr:cNvPr id="493" name="直線コネクタ 492">
          <a:extLst>
            <a:ext uri="{FF2B5EF4-FFF2-40B4-BE49-F238E27FC236}">
              <a16:creationId xmlns:a16="http://schemas.microsoft.com/office/drawing/2014/main" id="{B1058A3E-D77E-4833-8F2A-95E174D5B956}"/>
            </a:ext>
          </a:extLst>
        </xdr:cNvPr>
        <xdr:cNvCxnSpPr/>
      </xdr:nvCxnSpPr>
      <xdr:spPr>
        <a:xfrm flipV="1">
          <a:off x="13144500" y="5617392"/>
          <a:ext cx="793750" cy="19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149497</xdr:rowOff>
    </xdr:from>
    <xdr:to>
      <xdr:col>72</xdr:col>
      <xdr:colOff>38100</xdr:colOff>
      <xdr:row>34</xdr:row>
      <xdr:rowOff>79647</xdr:rowOff>
    </xdr:to>
    <xdr:sp macro="" textlink="">
      <xdr:nvSpPr>
        <xdr:cNvPr id="494" name="楕円 493">
          <a:extLst>
            <a:ext uri="{FF2B5EF4-FFF2-40B4-BE49-F238E27FC236}">
              <a16:creationId xmlns:a16="http://schemas.microsoft.com/office/drawing/2014/main" id="{69185978-02A5-4EE4-BBAC-80D90A47BFB9}"/>
            </a:ext>
          </a:extLst>
        </xdr:cNvPr>
        <xdr:cNvSpPr/>
      </xdr:nvSpPr>
      <xdr:spPr>
        <a:xfrm>
          <a:off x="12299950" y="560414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17417</xdr:rowOff>
    </xdr:from>
    <xdr:to>
      <xdr:col>76</xdr:col>
      <xdr:colOff>114300</xdr:colOff>
      <xdr:row>34</xdr:row>
      <xdr:rowOff>28847</xdr:rowOff>
    </xdr:to>
    <xdr:cxnSp macro="">
      <xdr:nvCxnSpPr>
        <xdr:cNvPr id="495" name="直線コネクタ 494">
          <a:extLst>
            <a:ext uri="{FF2B5EF4-FFF2-40B4-BE49-F238E27FC236}">
              <a16:creationId xmlns:a16="http://schemas.microsoft.com/office/drawing/2014/main" id="{7DFDE6DA-73C8-4D08-BEBE-F1AB4F6B56B0}"/>
            </a:ext>
          </a:extLst>
        </xdr:cNvPr>
        <xdr:cNvCxnSpPr/>
      </xdr:nvCxnSpPr>
      <xdr:spPr>
        <a:xfrm flipV="1">
          <a:off x="12344400" y="5637167"/>
          <a:ext cx="8001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18523</xdr:rowOff>
    </xdr:from>
    <xdr:ext cx="405111" cy="259045"/>
    <xdr:sp macro="" textlink="">
      <xdr:nvSpPr>
        <xdr:cNvPr id="496" name="n_1aveValue【一般廃棄物処理施設】&#10;有形固定資産減価償却率">
          <a:extLst>
            <a:ext uri="{FF2B5EF4-FFF2-40B4-BE49-F238E27FC236}">
              <a16:creationId xmlns:a16="http://schemas.microsoft.com/office/drawing/2014/main" id="{3BE10717-6E11-4336-AC60-12BE34B04656}"/>
            </a:ext>
          </a:extLst>
        </xdr:cNvPr>
        <xdr:cNvSpPr txBox="1"/>
      </xdr:nvSpPr>
      <xdr:spPr>
        <a:xfrm>
          <a:off x="13742044" y="6133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13624</xdr:rowOff>
    </xdr:from>
    <xdr:ext cx="405111" cy="259045"/>
    <xdr:sp macro="" textlink="">
      <xdr:nvSpPr>
        <xdr:cNvPr id="497" name="n_2aveValue【一般廃棄物処理施設】&#10;有形固定資産減価償却率">
          <a:extLst>
            <a:ext uri="{FF2B5EF4-FFF2-40B4-BE49-F238E27FC236}">
              <a16:creationId xmlns:a16="http://schemas.microsoft.com/office/drawing/2014/main" id="{84B42A95-A0C6-4345-A800-0724F24CB09A}"/>
            </a:ext>
          </a:extLst>
        </xdr:cNvPr>
        <xdr:cNvSpPr txBox="1"/>
      </xdr:nvSpPr>
      <xdr:spPr>
        <a:xfrm>
          <a:off x="12960994" y="6128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129557</xdr:rowOff>
    </xdr:from>
    <xdr:ext cx="405111" cy="259045"/>
    <xdr:sp macro="" textlink="">
      <xdr:nvSpPr>
        <xdr:cNvPr id="498" name="n_3aveValue【一般廃棄物処理施設】&#10;有形固定資産減価償却率">
          <a:extLst>
            <a:ext uri="{FF2B5EF4-FFF2-40B4-BE49-F238E27FC236}">
              <a16:creationId xmlns:a16="http://schemas.microsoft.com/office/drawing/2014/main" id="{776DAA80-184C-4CE1-9675-69A5A00AAF48}"/>
            </a:ext>
          </a:extLst>
        </xdr:cNvPr>
        <xdr:cNvSpPr txBox="1"/>
      </xdr:nvSpPr>
      <xdr:spPr>
        <a:xfrm>
          <a:off x="12167244" y="607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58619</xdr:rowOff>
    </xdr:from>
    <xdr:ext cx="405111" cy="259045"/>
    <xdr:sp macro="" textlink="">
      <xdr:nvSpPr>
        <xdr:cNvPr id="499" name="n_1mainValue【一般廃棄物処理施設】&#10;有形固定資産減価償却率">
          <a:extLst>
            <a:ext uri="{FF2B5EF4-FFF2-40B4-BE49-F238E27FC236}">
              <a16:creationId xmlns:a16="http://schemas.microsoft.com/office/drawing/2014/main" id="{CEC90DCA-37AC-44C8-8D34-A11ECF35BB5D}"/>
            </a:ext>
          </a:extLst>
        </xdr:cNvPr>
        <xdr:cNvSpPr txBox="1"/>
      </xdr:nvSpPr>
      <xdr:spPr>
        <a:xfrm>
          <a:off x="13742044" y="5348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84744</xdr:rowOff>
    </xdr:from>
    <xdr:ext cx="405111" cy="259045"/>
    <xdr:sp macro="" textlink="">
      <xdr:nvSpPr>
        <xdr:cNvPr id="500" name="n_2mainValue【一般廃棄物処理施設】&#10;有形固定資産減価償却率">
          <a:extLst>
            <a:ext uri="{FF2B5EF4-FFF2-40B4-BE49-F238E27FC236}">
              <a16:creationId xmlns:a16="http://schemas.microsoft.com/office/drawing/2014/main" id="{67ACCFA3-BA24-451C-908C-12DFCD382C95}"/>
            </a:ext>
          </a:extLst>
        </xdr:cNvPr>
        <xdr:cNvSpPr txBox="1"/>
      </xdr:nvSpPr>
      <xdr:spPr>
        <a:xfrm>
          <a:off x="12960994" y="5374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96174</xdr:rowOff>
    </xdr:from>
    <xdr:ext cx="405111" cy="259045"/>
    <xdr:sp macro="" textlink="">
      <xdr:nvSpPr>
        <xdr:cNvPr id="501" name="n_3mainValue【一般廃棄物処理施設】&#10;有形固定資産減価償却率">
          <a:extLst>
            <a:ext uri="{FF2B5EF4-FFF2-40B4-BE49-F238E27FC236}">
              <a16:creationId xmlns:a16="http://schemas.microsoft.com/office/drawing/2014/main" id="{01AC715C-7889-4E2F-A770-3E8214DB797F}"/>
            </a:ext>
          </a:extLst>
        </xdr:cNvPr>
        <xdr:cNvSpPr txBox="1"/>
      </xdr:nvSpPr>
      <xdr:spPr>
        <a:xfrm>
          <a:off x="12167244" y="5385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2" name="正方形/長方形 501">
          <a:extLst>
            <a:ext uri="{FF2B5EF4-FFF2-40B4-BE49-F238E27FC236}">
              <a16:creationId xmlns:a16="http://schemas.microsoft.com/office/drawing/2014/main" id="{8FE6E14C-4588-4B65-BC18-2E3397C761BA}"/>
            </a:ext>
          </a:extLst>
        </xdr:cNvPr>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3" name="正方形/長方形 502">
          <a:extLst>
            <a:ext uri="{FF2B5EF4-FFF2-40B4-BE49-F238E27FC236}">
              <a16:creationId xmlns:a16="http://schemas.microsoft.com/office/drawing/2014/main" id="{792B90DB-C15D-4B6C-9395-9643AA11A1CA}"/>
            </a:ext>
          </a:extLst>
        </xdr:cNvPr>
        <xdr:cNvSpPr/>
      </xdr:nvSpPr>
      <xdr:spPr>
        <a:xfrm>
          <a:off x="16586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4" name="正方形/長方形 503">
          <a:extLst>
            <a:ext uri="{FF2B5EF4-FFF2-40B4-BE49-F238E27FC236}">
              <a16:creationId xmlns:a16="http://schemas.microsoft.com/office/drawing/2014/main" id="{C2B3EE3F-2370-4750-9B78-33D88A019251}"/>
            </a:ext>
          </a:extLst>
        </xdr:cNvPr>
        <xdr:cNvSpPr/>
      </xdr:nvSpPr>
      <xdr:spPr>
        <a:xfrm>
          <a:off x="16586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5" name="正方形/長方形 504">
          <a:extLst>
            <a:ext uri="{FF2B5EF4-FFF2-40B4-BE49-F238E27FC236}">
              <a16:creationId xmlns:a16="http://schemas.microsoft.com/office/drawing/2014/main" id="{6DE09138-D061-4174-8B47-41179E7D6B88}"/>
            </a:ext>
          </a:extLst>
        </xdr:cNvPr>
        <xdr:cNvSpPr/>
      </xdr:nvSpPr>
      <xdr:spPr>
        <a:xfrm>
          <a:off x="174879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6" name="正方形/長方形 505">
          <a:extLst>
            <a:ext uri="{FF2B5EF4-FFF2-40B4-BE49-F238E27FC236}">
              <a16:creationId xmlns:a16="http://schemas.microsoft.com/office/drawing/2014/main" id="{85963E3D-AC0E-43A7-B115-7BAEB3E895D7}"/>
            </a:ext>
          </a:extLst>
        </xdr:cNvPr>
        <xdr:cNvSpPr/>
      </xdr:nvSpPr>
      <xdr:spPr>
        <a:xfrm>
          <a:off x="174879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7" name="正方形/長方形 506">
          <a:extLst>
            <a:ext uri="{FF2B5EF4-FFF2-40B4-BE49-F238E27FC236}">
              <a16:creationId xmlns:a16="http://schemas.microsoft.com/office/drawing/2014/main" id="{27709FA7-B3AD-41D7-81F8-6B18A664BEF6}"/>
            </a:ext>
          </a:extLst>
        </xdr:cNvPr>
        <xdr:cNvSpPr/>
      </xdr:nvSpPr>
      <xdr:spPr>
        <a:xfrm>
          <a:off x="18516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8" name="正方形/長方形 507">
          <a:extLst>
            <a:ext uri="{FF2B5EF4-FFF2-40B4-BE49-F238E27FC236}">
              <a16:creationId xmlns:a16="http://schemas.microsoft.com/office/drawing/2014/main" id="{C4C0B10A-D526-4793-937A-666488C62B32}"/>
            </a:ext>
          </a:extLst>
        </xdr:cNvPr>
        <xdr:cNvSpPr/>
      </xdr:nvSpPr>
      <xdr:spPr>
        <a:xfrm>
          <a:off x="18516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9" name="正方形/長方形 508">
          <a:extLst>
            <a:ext uri="{FF2B5EF4-FFF2-40B4-BE49-F238E27FC236}">
              <a16:creationId xmlns:a16="http://schemas.microsoft.com/office/drawing/2014/main" id="{7896F569-9C07-42F1-9AD4-3BBE28EC4228}"/>
            </a:ext>
          </a:extLst>
        </xdr:cNvPr>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0" name="テキスト ボックス 509">
          <a:extLst>
            <a:ext uri="{FF2B5EF4-FFF2-40B4-BE49-F238E27FC236}">
              <a16:creationId xmlns:a16="http://schemas.microsoft.com/office/drawing/2014/main" id="{E48B1B73-43F0-44AC-84CE-D2AFD06AD49C}"/>
            </a:ext>
          </a:extLst>
        </xdr:cNvPr>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1" name="直線コネクタ 510">
          <a:extLst>
            <a:ext uri="{FF2B5EF4-FFF2-40B4-BE49-F238E27FC236}">
              <a16:creationId xmlns:a16="http://schemas.microsoft.com/office/drawing/2014/main" id="{8E9D59B1-22E8-45E6-B525-CCB002745045}"/>
            </a:ext>
          </a:extLst>
        </xdr:cNvPr>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12" name="直線コネクタ 511">
          <a:extLst>
            <a:ext uri="{FF2B5EF4-FFF2-40B4-BE49-F238E27FC236}">
              <a16:creationId xmlns:a16="http://schemas.microsoft.com/office/drawing/2014/main" id="{0F180F73-CEEB-4C4D-B775-153F5435DA71}"/>
            </a:ext>
          </a:extLst>
        </xdr:cNvPr>
        <xdr:cNvCxnSpPr/>
      </xdr:nvCxnSpPr>
      <xdr:spPr>
        <a:xfrm>
          <a:off x="16459200" y="6978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13" name="テキスト ボックス 512">
          <a:extLst>
            <a:ext uri="{FF2B5EF4-FFF2-40B4-BE49-F238E27FC236}">
              <a16:creationId xmlns:a16="http://schemas.microsoft.com/office/drawing/2014/main" id="{73E7B2D0-A090-4096-AC3D-AA9213A8712F}"/>
            </a:ext>
          </a:extLst>
        </xdr:cNvPr>
        <xdr:cNvSpPr txBox="1"/>
      </xdr:nvSpPr>
      <xdr:spPr>
        <a:xfrm>
          <a:off x="16248514" y="684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14" name="直線コネクタ 513">
          <a:extLst>
            <a:ext uri="{FF2B5EF4-FFF2-40B4-BE49-F238E27FC236}">
              <a16:creationId xmlns:a16="http://schemas.microsoft.com/office/drawing/2014/main" id="{9366B473-887D-46E6-B1DA-62F5F96D8787}"/>
            </a:ext>
          </a:extLst>
        </xdr:cNvPr>
        <xdr:cNvCxnSpPr/>
      </xdr:nvCxnSpPr>
      <xdr:spPr>
        <a:xfrm>
          <a:off x="16459200" y="6610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15" name="テキスト ボックス 514">
          <a:extLst>
            <a:ext uri="{FF2B5EF4-FFF2-40B4-BE49-F238E27FC236}">
              <a16:creationId xmlns:a16="http://schemas.microsoft.com/office/drawing/2014/main" id="{D4AEA8F4-9EF2-4E07-B767-F7352502C55E}"/>
            </a:ext>
          </a:extLst>
        </xdr:cNvPr>
        <xdr:cNvSpPr txBox="1"/>
      </xdr:nvSpPr>
      <xdr:spPr>
        <a:xfrm>
          <a:off x="15985051" y="6474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16" name="直線コネクタ 515">
          <a:extLst>
            <a:ext uri="{FF2B5EF4-FFF2-40B4-BE49-F238E27FC236}">
              <a16:creationId xmlns:a16="http://schemas.microsoft.com/office/drawing/2014/main" id="{61BC8A87-354C-4E01-B236-2379818288C9}"/>
            </a:ext>
          </a:extLst>
        </xdr:cNvPr>
        <xdr:cNvCxnSpPr/>
      </xdr:nvCxnSpPr>
      <xdr:spPr>
        <a:xfrm>
          <a:off x="164592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17" name="テキスト ボックス 516">
          <a:extLst>
            <a:ext uri="{FF2B5EF4-FFF2-40B4-BE49-F238E27FC236}">
              <a16:creationId xmlns:a16="http://schemas.microsoft.com/office/drawing/2014/main" id="{2ADB22EC-41DD-4D38-9F86-67D2813DFFBC}"/>
            </a:ext>
          </a:extLst>
        </xdr:cNvPr>
        <xdr:cNvSpPr txBox="1"/>
      </xdr:nvSpPr>
      <xdr:spPr>
        <a:xfrm>
          <a:off x="15939981" y="6112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18" name="直線コネクタ 517">
          <a:extLst>
            <a:ext uri="{FF2B5EF4-FFF2-40B4-BE49-F238E27FC236}">
              <a16:creationId xmlns:a16="http://schemas.microsoft.com/office/drawing/2014/main" id="{DAE810D0-E752-48D2-BAA8-0C50F07C9C27}"/>
            </a:ext>
          </a:extLst>
        </xdr:cNvPr>
        <xdr:cNvCxnSpPr/>
      </xdr:nvCxnSpPr>
      <xdr:spPr>
        <a:xfrm>
          <a:off x="16459200" y="5880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19" name="テキスト ボックス 518">
          <a:extLst>
            <a:ext uri="{FF2B5EF4-FFF2-40B4-BE49-F238E27FC236}">
              <a16:creationId xmlns:a16="http://schemas.microsoft.com/office/drawing/2014/main" id="{6605DAD2-6F45-4A3B-919A-9F8E0E2B0227}"/>
            </a:ext>
          </a:extLst>
        </xdr:cNvPr>
        <xdr:cNvSpPr txBox="1"/>
      </xdr:nvSpPr>
      <xdr:spPr>
        <a:xfrm>
          <a:off x="15939981" y="57442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20" name="直線コネクタ 519">
          <a:extLst>
            <a:ext uri="{FF2B5EF4-FFF2-40B4-BE49-F238E27FC236}">
              <a16:creationId xmlns:a16="http://schemas.microsoft.com/office/drawing/2014/main" id="{4B9FD014-2F59-47E7-8667-0E6095248E4D}"/>
            </a:ext>
          </a:extLst>
        </xdr:cNvPr>
        <xdr:cNvCxnSpPr/>
      </xdr:nvCxnSpPr>
      <xdr:spPr>
        <a:xfrm>
          <a:off x="16459200" y="551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21" name="テキスト ボックス 520">
          <a:extLst>
            <a:ext uri="{FF2B5EF4-FFF2-40B4-BE49-F238E27FC236}">
              <a16:creationId xmlns:a16="http://schemas.microsoft.com/office/drawing/2014/main" id="{F502E2E8-E36A-4E71-B063-BFB6629056AD}"/>
            </a:ext>
          </a:extLst>
        </xdr:cNvPr>
        <xdr:cNvSpPr txBox="1"/>
      </xdr:nvSpPr>
      <xdr:spPr>
        <a:xfrm>
          <a:off x="15939981" y="53759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2" name="直線コネクタ 521">
          <a:extLst>
            <a:ext uri="{FF2B5EF4-FFF2-40B4-BE49-F238E27FC236}">
              <a16:creationId xmlns:a16="http://schemas.microsoft.com/office/drawing/2014/main" id="{684849B8-6DA0-4F56-B466-DEC8C74B6CCE}"/>
            </a:ext>
          </a:extLst>
        </xdr:cNvPr>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23" name="テキスト ボックス 522">
          <a:extLst>
            <a:ext uri="{FF2B5EF4-FFF2-40B4-BE49-F238E27FC236}">
              <a16:creationId xmlns:a16="http://schemas.microsoft.com/office/drawing/2014/main" id="{F76D362E-38CD-4407-852D-920E804967CF}"/>
            </a:ext>
          </a:extLst>
        </xdr:cNvPr>
        <xdr:cNvSpPr txBox="1"/>
      </xdr:nvSpPr>
      <xdr:spPr>
        <a:xfrm>
          <a:off x="15939981" y="50076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4" name="【一般廃棄物処理施設】&#10;一人当たり有形固定資産（償却資産）額グラフ枠">
          <a:extLst>
            <a:ext uri="{FF2B5EF4-FFF2-40B4-BE49-F238E27FC236}">
              <a16:creationId xmlns:a16="http://schemas.microsoft.com/office/drawing/2014/main" id="{8CF09425-70B3-4A4D-96C4-D07A24ABABB3}"/>
            </a:ext>
          </a:extLst>
        </xdr:cNvPr>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156599</xdr:rowOff>
    </xdr:from>
    <xdr:to>
      <xdr:col>116</xdr:col>
      <xdr:colOff>62864</xdr:colOff>
      <xdr:row>42</xdr:row>
      <xdr:rowOff>37498</xdr:rowOff>
    </xdr:to>
    <xdr:cxnSp macro="">
      <xdr:nvCxnSpPr>
        <xdr:cNvPr id="525" name="直線コネクタ 524">
          <a:extLst>
            <a:ext uri="{FF2B5EF4-FFF2-40B4-BE49-F238E27FC236}">
              <a16:creationId xmlns:a16="http://schemas.microsoft.com/office/drawing/2014/main" id="{C1F798C4-4A45-4EE6-9D4B-4B09BD9610CC}"/>
            </a:ext>
          </a:extLst>
        </xdr:cNvPr>
        <xdr:cNvCxnSpPr/>
      </xdr:nvCxnSpPr>
      <xdr:spPr>
        <a:xfrm flipV="1">
          <a:off x="19951064" y="5611249"/>
          <a:ext cx="0" cy="1366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41325</xdr:rowOff>
    </xdr:from>
    <xdr:ext cx="313932" cy="259045"/>
    <xdr:sp macro="" textlink="">
      <xdr:nvSpPr>
        <xdr:cNvPr id="526" name="【一般廃棄物処理施設】&#10;一人当たり有形固定資産（償却資産）額最小値テキスト">
          <a:extLst>
            <a:ext uri="{FF2B5EF4-FFF2-40B4-BE49-F238E27FC236}">
              <a16:creationId xmlns:a16="http://schemas.microsoft.com/office/drawing/2014/main" id="{028B0582-632B-40DB-88B5-6CF01879B6E0}"/>
            </a:ext>
          </a:extLst>
        </xdr:cNvPr>
        <xdr:cNvSpPr txBox="1"/>
      </xdr:nvSpPr>
      <xdr:spPr>
        <a:xfrm>
          <a:off x="19989800" y="69818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37498</xdr:rowOff>
    </xdr:from>
    <xdr:to>
      <xdr:col>116</xdr:col>
      <xdr:colOff>152400</xdr:colOff>
      <xdr:row>42</xdr:row>
      <xdr:rowOff>37498</xdr:rowOff>
    </xdr:to>
    <xdr:cxnSp macro="">
      <xdr:nvCxnSpPr>
        <xdr:cNvPr id="527" name="直線コネクタ 526">
          <a:extLst>
            <a:ext uri="{FF2B5EF4-FFF2-40B4-BE49-F238E27FC236}">
              <a16:creationId xmlns:a16="http://schemas.microsoft.com/office/drawing/2014/main" id="{6B94FC17-DF36-4695-90F7-900E4661ADC6}"/>
            </a:ext>
          </a:extLst>
        </xdr:cNvPr>
        <xdr:cNvCxnSpPr/>
      </xdr:nvCxnSpPr>
      <xdr:spPr>
        <a:xfrm>
          <a:off x="19881850" y="697804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103276</xdr:rowOff>
    </xdr:from>
    <xdr:ext cx="599010" cy="259045"/>
    <xdr:sp macro="" textlink="">
      <xdr:nvSpPr>
        <xdr:cNvPr id="528" name="【一般廃棄物処理施設】&#10;一人当たり有形固定資産（償却資産）額最大値テキスト">
          <a:extLst>
            <a:ext uri="{FF2B5EF4-FFF2-40B4-BE49-F238E27FC236}">
              <a16:creationId xmlns:a16="http://schemas.microsoft.com/office/drawing/2014/main" id="{4F5D1A63-10A3-4858-BF45-3C05C1115341}"/>
            </a:ext>
          </a:extLst>
        </xdr:cNvPr>
        <xdr:cNvSpPr txBox="1"/>
      </xdr:nvSpPr>
      <xdr:spPr>
        <a:xfrm>
          <a:off x="19989800" y="5392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156599</xdr:rowOff>
    </xdr:from>
    <xdr:to>
      <xdr:col>116</xdr:col>
      <xdr:colOff>152400</xdr:colOff>
      <xdr:row>33</xdr:row>
      <xdr:rowOff>156599</xdr:rowOff>
    </xdr:to>
    <xdr:cxnSp macro="">
      <xdr:nvCxnSpPr>
        <xdr:cNvPr id="529" name="直線コネクタ 528">
          <a:extLst>
            <a:ext uri="{FF2B5EF4-FFF2-40B4-BE49-F238E27FC236}">
              <a16:creationId xmlns:a16="http://schemas.microsoft.com/office/drawing/2014/main" id="{144BD070-3D26-49BD-A33D-362FDC71EAD3}"/>
            </a:ext>
          </a:extLst>
        </xdr:cNvPr>
        <xdr:cNvCxnSpPr/>
      </xdr:nvCxnSpPr>
      <xdr:spPr>
        <a:xfrm>
          <a:off x="19881850" y="561124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6238</xdr:rowOff>
    </xdr:from>
    <xdr:ext cx="534377" cy="259045"/>
    <xdr:sp macro="" textlink="">
      <xdr:nvSpPr>
        <xdr:cNvPr id="530" name="【一般廃棄物処理施設】&#10;一人当たり有形固定資産（償却資産）額平均値テキスト">
          <a:extLst>
            <a:ext uri="{FF2B5EF4-FFF2-40B4-BE49-F238E27FC236}">
              <a16:creationId xmlns:a16="http://schemas.microsoft.com/office/drawing/2014/main" id="{488EE9C3-35BF-486E-BD78-309F2646A81D}"/>
            </a:ext>
          </a:extLst>
        </xdr:cNvPr>
        <xdr:cNvSpPr txBox="1"/>
      </xdr:nvSpPr>
      <xdr:spPr>
        <a:xfrm>
          <a:off x="19989800" y="62863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154811</xdr:rowOff>
    </xdr:from>
    <xdr:to>
      <xdr:col>116</xdr:col>
      <xdr:colOff>114300</xdr:colOff>
      <xdr:row>39</xdr:row>
      <xdr:rowOff>84961</xdr:rowOff>
    </xdr:to>
    <xdr:sp macro="" textlink="">
      <xdr:nvSpPr>
        <xdr:cNvPr id="531" name="フローチャート: 判断 530">
          <a:extLst>
            <a:ext uri="{FF2B5EF4-FFF2-40B4-BE49-F238E27FC236}">
              <a16:creationId xmlns:a16="http://schemas.microsoft.com/office/drawing/2014/main" id="{3D722ED8-2C3E-4E18-89A6-26E14A12C6F6}"/>
            </a:ext>
          </a:extLst>
        </xdr:cNvPr>
        <xdr:cNvSpPr/>
      </xdr:nvSpPr>
      <xdr:spPr>
        <a:xfrm>
          <a:off x="19900900" y="643496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163292</xdr:rowOff>
    </xdr:from>
    <xdr:to>
      <xdr:col>112</xdr:col>
      <xdr:colOff>38100</xdr:colOff>
      <xdr:row>39</xdr:row>
      <xdr:rowOff>93442</xdr:rowOff>
    </xdr:to>
    <xdr:sp macro="" textlink="">
      <xdr:nvSpPr>
        <xdr:cNvPr id="532" name="フローチャート: 判断 531">
          <a:extLst>
            <a:ext uri="{FF2B5EF4-FFF2-40B4-BE49-F238E27FC236}">
              <a16:creationId xmlns:a16="http://schemas.microsoft.com/office/drawing/2014/main" id="{A7363ED1-505A-4B4B-909D-CA3FF348FC06}"/>
            </a:ext>
          </a:extLst>
        </xdr:cNvPr>
        <xdr:cNvSpPr/>
      </xdr:nvSpPr>
      <xdr:spPr>
        <a:xfrm>
          <a:off x="19157950" y="644344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171285</xdr:rowOff>
    </xdr:from>
    <xdr:to>
      <xdr:col>107</xdr:col>
      <xdr:colOff>101600</xdr:colOff>
      <xdr:row>39</xdr:row>
      <xdr:rowOff>101435</xdr:rowOff>
    </xdr:to>
    <xdr:sp macro="" textlink="">
      <xdr:nvSpPr>
        <xdr:cNvPr id="533" name="フローチャート: 判断 532">
          <a:extLst>
            <a:ext uri="{FF2B5EF4-FFF2-40B4-BE49-F238E27FC236}">
              <a16:creationId xmlns:a16="http://schemas.microsoft.com/office/drawing/2014/main" id="{2F6C592C-5325-420A-B437-9CC3C885534F}"/>
            </a:ext>
          </a:extLst>
        </xdr:cNvPr>
        <xdr:cNvSpPr/>
      </xdr:nvSpPr>
      <xdr:spPr>
        <a:xfrm>
          <a:off x="18345150" y="644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47856</xdr:rowOff>
    </xdr:from>
    <xdr:to>
      <xdr:col>102</xdr:col>
      <xdr:colOff>165100</xdr:colOff>
      <xdr:row>39</xdr:row>
      <xdr:rowOff>149456</xdr:rowOff>
    </xdr:to>
    <xdr:sp macro="" textlink="">
      <xdr:nvSpPr>
        <xdr:cNvPr id="534" name="フローチャート: 判断 533">
          <a:extLst>
            <a:ext uri="{FF2B5EF4-FFF2-40B4-BE49-F238E27FC236}">
              <a16:creationId xmlns:a16="http://schemas.microsoft.com/office/drawing/2014/main" id="{A7F02B41-30D3-44B7-8CBD-E5A1F41B6053}"/>
            </a:ext>
          </a:extLst>
        </xdr:cNvPr>
        <xdr:cNvSpPr/>
      </xdr:nvSpPr>
      <xdr:spPr>
        <a:xfrm>
          <a:off x="17551400" y="649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9928A4F8-A249-4993-8361-D56C87E63464}"/>
            </a:ext>
          </a:extLst>
        </xdr:cNvPr>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6" name="テキスト ボックス 535">
          <a:extLst>
            <a:ext uri="{FF2B5EF4-FFF2-40B4-BE49-F238E27FC236}">
              <a16:creationId xmlns:a16="http://schemas.microsoft.com/office/drawing/2014/main" id="{E64AC2BF-E074-4B7E-AA96-853C5E876463}"/>
            </a:ext>
          </a:extLst>
        </xdr:cNvPr>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7" name="テキスト ボックス 536">
          <a:extLst>
            <a:ext uri="{FF2B5EF4-FFF2-40B4-BE49-F238E27FC236}">
              <a16:creationId xmlns:a16="http://schemas.microsoft.com/office/drawing/2014/main" id="{E5C95BD9-6A59-4C99-9E5D-34C841EF812C}"/>
            </a:ext>
          </a:extLst>
        </xdr:cNvPr>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38" name="テキスト ボックス 537">
          <a:extLst>
            <a:ext uri="{FF2B5EF4-FFF2-40B4-BE49-F238E27FC236}">
              <a16:creationId xmlns:a16="http://schemas.microsoft.com/office/drawing/2014/main" id="{F59F33E6-6F85-47C5-8A4F-07586C6795D6}"/>
            </a:ext>
          </a:extLst>
        </xdr:cNvPr>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39" name="テキスト ボックス 538">
          <a:extLst>
            <a:ext uri="{FF2B5EF4-FFF2-40B4-BE49-F238E27FC236}">
              <a16:creationId xmlns:a16="http://schemas.microsoft.com/office/drawing/2014/main" id="{63B36AB8-C47C-44A8-9204-1783EA47ECE5}"/>
            </a:ext>
          </a:extLst>
        </xdr:cNvPr>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145293</xdr:rowOff>
    </xdr:from>
    <xdr:to>
      <xdr:col>116</xdr:col>
      <xdr:colOff>114300</xdr:colOff>
      <xdr:row>42</xdr:row>
      <xdr:rowOff>75443</xdr:rowOff>
    </xdr:to>
    <xdr:sp macro="" textlink="">
      <xdr:nvSpPr>
        <xdr:cNvPr id="540" name="楕円 539">
          <a:extLst>
            <a:ext uri="{FF2B5EF4-FFF2-40B4-BE49-F238E27FC236}">
              <a16:creationId xmlns:a16="http://schemas.microsoft.com/office/drawing/2014/main" id="{A72DAA9B-98AE-4364-99CF-5EE9F9E3EB84}"/>
            </a:ext>
          </a:extLst>
        </xdr:cNvPr>
        <xdr:cNvSpPr/>
      </xdr:nvSpPr>
      <xdr:spPr>
        <a:xfrm>
          <a:off x="19900900" y="692074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60220</xdr:rowOff>
    </xdr:from>
    <xdr:ext cx="469744" cy="259045"/>
    <xdr:sp macro="" textlink="">
      <xdr:nvSpPr>
        <xdr:cNvPr id="541" name="【一般廃棄物処理施設】&#10;一人当たり有形固定資産（償却資産）額該当値テキスト">
          <a:extLst>
            <a:ext uri="{FF2B5EF4-FFF2-40B4-BE49-F238E27FC236}">
              <a16:creationId xmlns:a16="http://schemas.microsoft.com/office/drawing/2014/main" id="{944CF13A-CCFB-489F-93CD-B44181FC2656}"/>
            </a:ext>
          </a:extLst>
        </xdr:cNvPr>
        <xdr:cNvSpPr txBox="1"/>
      </xdr:nvSpPr>
      <xdr:spPr>
        <a:xfrm>
          <a:off x="19989800" y="6835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143159</xdr:rowOff>
    </xdr:from>
    <xdr:to>
      <xdr:col>112</xdr:col>
      <xdr:colOff>38100</xdr:colOff>
      <xdr:row>42</xdr:row>
      <xdr:rowOff>73309</xdr:rowOff>
    </xdr:to>
    <xdr:sp macro="" textlink="">
      <xdr:nvSpPr>
        <xdr:cNvPr id="542" name="楕円 541">
          <a:extLst>
            <a:ext uri="{FF2B5EF4-FFF2-40B4-BE49-F238E27FC236}">
              <a16:creationId xmlns:a16="http://schemas.microsoft.com/office/drawing/2014/main" id="{7F4DBB0A-63CB-4EEF-84B3-52D7E4FC67F0}"/>
            </a:ext>
          </a:extLst>
        </xdr:cNvPr>
        <xdr:cNvSpPr/>
      </xdr:nvSpPr>
      <xdr:spPr>
        <a:xfrm>
          <a:off x="19157950" y="691860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22509</xdr:rowOff>
    </xdr:from>
    <xdr:to>
      <xdr:col>116</xdr:col>
      <xdr:colOff>63500</xdr:colOff>
      <xdr:row>42</xdr:row>
      <xdr:rowOff>24643</xdr:rowOff>
    </xdr:to>
    <xdr:cxnSp macro="">
      <xdr:nvCxnSpPr>
        <xdr:cNvPr id="543" name="直線コネクタ 542">
          <a:extLst>
            <a:ext uri="{FF2B5EF4-FFF2-40B4-BE49-F238E27FC236}">
              <a16:creationId xmlns:a16="http://schemas.microsoft.com/office/drawing/2014/main" id="{C88CD93B-5190-49CD-8C35-ACE5C74572EC}"/>
            </a:ext>
          </a:extLst>
        </xdr:cNvPr>
        <xdr:cNvCxnSpPr/>
      </xdr:nvCxnSpPr>
      <xdr:spPr>
        <a:xfrm>
          <a:off x="19202400" y="6963059"/>
          <a:ext cx="749300" cy="2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143273</xdr:rowOff>
    </xdr:from>
    <xdr:to>
      <xdr:col>107</xdr:col>
      <xdr:colOff>101600</xdr:colOff>
      <xdr:row>42</xdr:row>
      <xdr:rowOff>73423</xdr:rowOff>
    </xdr:to>
    <xdr:sp macro="" textlink="">
      <xdr:nvSpPr>
        <xdr:cNvPr id="544" name="楕円 543">
          <a:extLst>
            <a:ext uri="{FF2B5EF4-FFF2-40B4-BE49-F238E27FC236}">
              <a16:creationId xmlns:a16="http://schemas.microsoft.com/office/drawing/2014/main" id="{40E4918C-5560-411F-9DD8-8BCF8450B056}"/>
            </a:ext>
          </a:extLst>
        </xdr:cNvPr>
        <xdr:cNvSpPr/>
      </xdr:nvSpPr>
      <xdr:spPr>
        <a:xfrm>
          <a:off x="18345150" y="691872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22509</xdr:rowOff>
    </xdr:from>
    <xdr:to>
      <xdr:col>111</xdr:col>
      <xdr:colOff>177800</xdr:colOff>
      <xdr:row>42</xdr:row>
      <xdr:rowOff>22623</xdr:rowOff>
    </xdr:to>
    <xdr:cxnSp macro="">
      <xdr:nvCxnSpPr>
        <xdr:cNvPr id="545" name="直線コネクタ 544">
          <a:extLst>
            <a:ext uri="{FF2B5EF4-FFF2-40B4-BE49-F238E27FC236}">
              <a16:creationId xmlns:a16="http://schemas.microsoft.com/office/drawing/2014/main" id="{53B506B8-3782-4D87-9944-54401319ADAA}"/>
            </a:ext>
          </a:extLst>
        </xdr:cNvPr>
        <xdr:cNvCxnSpPr/>
      </xdr:nvCxnSpPr>
      <xdr:spPr>
        <a:xfrm flipV="1">
          <a:off x="18395950" y="6963059"/>
          <a:ext cx="80645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144928</xdr:rowOff>
    </xdr:from>
    <xdr:to>
      <xdr:col>102</xdr:col>
      <xdr:colOff>165100</xdr:colOff>
      <xdr:row>42</xdr:row>
      <xdr:rowOff>75078</xdr:rowOff>
    </xdr:to>
    <xdr:sp macro="" textlink="">
      <xdr:nvSpPr>
        <xdr:cNvPr id="546" name="楕円 545">
          <a:extLst>
            <a:ext uri="{FF2B5EF4-FFF2-40B4-BE49-F238E27FC236}">
              <a16:creationId xmlns:a16="http://schemas.microsoft.com/office/drawing/2014/main" id="{E4CC1C08-61A2-473F-A89B-58F07DE30F2B}"/>
            </a:ext>
          </a:extLst>
        </xdr:cNvPr>
        <xdr:cNvSpPr/>
      </xdr:nvSpPr>
      <xdr:spPr>
        <a:xfrm>
          <a:off x="17551400" y="692037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22623</xdr:rowOff>
    </xdr:from>
    <xdr:to>
      <xdr:col>107</xdr:col>
      <xdr:colOff>50800</xdr:colOff>
      <xdr:row>42</xdr:row>
      <xdr:rowOff>24278</xdr:rowOff>
    </xdr:to>
    <xdr:cxnSp macro="">
      <xdr:nvCxnSpPr>
        <xdr:cNvPr id="547" name="直線コネクタ 546">
          <a:extLst>
            <a:ext uri="{FF2B5EF4-FFF2-40B4-BE49-F238E27FC236}">
              <a16:creationId xmlns:a16="http://schemas.microsoft.com/office/drawing/2014/main" id="{9C086C98-C26B-41F3-BD33-A86DCFEDE544}"/>
            </a:ext>
          </a:extLst>
        </xdr:cNvPr>
        <xdr:cNvCxnSpPr/>
      </xdr:nvCxnSpPr>
      <xdr:spPr>
        <a:xfrm flipV="1">
          <a:off x="17602200" y="6963173"/>
          <a:ext cx="793750" cy="1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109969</xdr:rowOff>
    </xdr:from>
    <xdr:ext cx="534377" cy="259045"/>
    <xdr:sp macro="" textlink="">
      <xdr:nvSpPr>
        <xdr:cNvPr id="548" name="n_1aveValue【一般廃棄物処理施設】&#10;一人当たり有形固定資産（償却資産）額">
          <a:extLst>
            <a:ext uri="{FF2B5EF4-FFF2-40B4-BE49-F238E27FC236}">
              <a16:creationId xmlns:a16="http://schemas.microsoft.com/office/drawing/2014/main" id="{522075F9-D321-4360-A8DB-EEEB88DFA896}"/>
            </a:ext>
          </a:extLst>
        </xdr:cNvPr>
        <xdr:cNvSpPr txBox="1"/>
      </xdr:nvSpPr>
      <xdr:spPr>
        <a:xfrm>
          <a:off x="18947911" y="6225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117962</xdr:rowOff>
    </xdr:from>
    <xdr:ext cx="534377" cy="259045"/>
    <xdr:sp macro="" textlink="">
      <xdr:nvSpPr>
        <xdr:cNvPr id="549" name="n_2aveValue【一般廃棄物処理施設】&#10;一人当たり有形固定資産（償却資産）額">
          <a:extLst>
            <a:ext uri="{FF2B5EF4-FFF2-40B4-BE49-F238E27FC236}">
              <a16:creationId xmlns:a16="http://schemas.microsoft.com/office/drawing/2014/main" id="{AC241FDA-9C1E-4209-A2E6-F8B921B605E4}"/>
            </a:ext>
          </a:extLst>
        </xdr:cNvPr>
        <xdr:cNvSpPr txBox="1"/>
      </xdr:nvSpPr>
      <xdr:spPr>
        <a:xfrm>
          <a:off x="18166861" y="6233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165983</xdr:rowOff>
    </xdr:from>
    <xdr:ext cx="534377" cy="259045"/>
    <xdr:sp macro="" textlink="">
      <xdr:nvSpPr>
        <xdr:cNvPr id="550" name="n_3aveValue【一般廃棄物処理施設】&#10;一人当たり有形固定資産（償却資産）額">
          <a:extLst>
            <a:ext uri="{FF2B5EF4-FFF2-40B4-BE49-F238E27FC236}">
              <a16:creationId xmlns:a16="http://schemas.microsoft.com/office/drawing/2014/main" id="{437EE5CF-ED6F-4686-82C7-A89BF4E99911}"/>
            </a:ext>
          </a:extLst>
        </xdr:cNvPr>
        <xdr:cNvSpPr txBox="1"/>
      </xdr:nvSpPr>
      <xdr:spPr>
        <a:xfrm>
          <a:off x="17354061" y="6281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120728</xdr:colOff>
      <xdr:row>42</xdr:row>
      <xdr:rowOff>64436</xdr:rowOff>
    </xdr:from>
    <xdr:ext cx="469744" cy="259045"/>
    <xdr:sp macro="" textlink="">
      <xdr:nvSpPr>
        <xdr:cNvPr id="551" name="n_1mainValue【一般廃棄物処理施設】&#10;一人当たり有形固定資産（償却資産）額">
          <a:extLst>
            <a:ext uri="{FF2B5EF4-FFF2-40B4-BE49-F238E27FC236}">
              <a16:creationId xmlns:a16="http://schemas.microsoft.com/office/drawing/2014/main" id="{6B3F5A91-6414-4E9D-B072-CE2A5CBF99FF}"/>
            </a:ext>
          </a:extLst>
        </xdr:cNvPr>
        <xdr:cNvSpPr txBox="1"/>
      </xdr:nvSpPr>
      <xdr:spPr>
        <a:xfrm>
          <a:off x="18980228" y="7004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6428</xdr:colOff>
      <xdr:row>42</xdr:row>
      <xdr:rowOff>64550</xdr:rowOff>
    </xdr:from>
    <xdr:ext cx="469744" cy="259045"/>
    <xdr:sp macro="" textlink="">
      <xdr:nvSpPr>
        <xdr:cNvPr id="552" name="n_2mainValue【一般廃棄物処理施設】&#10;一人当たり有形固定資産（償却資産）額">
          <a:extLst>
            <a:ext uri="{FF2B5EF4-FFF2-40B4-BE49-F238E27FC236}">
              <a16:creationId xmlns:a16="http://schemas.microsoft.com/office/drawing/2014/main" id="{0ABCD818-919D-4EB6-9D2A-BE286AEF2190}"/>
            </a:ext>
          </a:extLst>
        </xdr:cNvPr>
        <xdr:cNvSpPr txBox="1"/>
      </xdr:nvSpPr>
      <xdr:spPr>
        <a:xfrm>
          <a:off x="18180128" y="7005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69928</xdr:colOff>
      <xdr:row>42</xdr:row>
      <xdr:rowOff>66205</xdr:rowOff>
    </xdr:from>
    <xdr:ext cx="469744" cy="259045"/>
    <xdr:sp macro="" textlink="">
      <xdr:nvSpPr>
        <xdr:cNvPr id="553" name="n_3mainValue【一般廃棄物処理施設】&#10;一人当たり有形固定資産（償却資産）額">
          <a:extLst>
            <a:ext uri="{FF2B5EF4-FFF2-40B4-BE49-F238E27FC236}">
              <a16:creationId xmlns:a16="http://schemas.microsoft.com/office/drawing/2014/main" id="{78AFD022-539C-491B-A106-F6A9AC90BFA9}"/>
            </a:ext>
          </a:extLst>
        </xdr:cNvPr>
        <xdr:cNvSpPr txBox="1"/>
      </xdr:nvSpPr>
      <xdr:spPr>
        <a:xfrm>
          <a:off x="17386378" y="7006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4" name="正方形/長方形 553">
          <a:extLst>
            <a:ext uri="{FF2B5EF4-FFF2-40B4-BE49-F238E27FC236}">
              <a16:creationId xmlns:a16="http://schemas.microsoft.com/office/drawing/2014/main" id="{51662765-2746-40E7-8B66-9B1EB421953E}"/>
            </a:ext>
          </a:extLst>
        </xdr:cNvPr>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5" name="正方形/長方形 554">
          <a:extLst>
            <a:ext uri="{FF2B5EF4-FFF2-40B4-BE49-F238E27FC236}">
              <a16:creationId xmlns:a16="http://schemas.microsoft.com/office/drawing/2014/main" id="{8B7C2541-DE1E-46BA-9974-FBE7AA7570D4}"/>
            </a:ext>
          </a:extLst>
        </xdr:cNvPr>
        <xdr:cNvSpPr/>
      </xdr:nvSpPr>
      <xdr:spPr>
        <a:xfrm>
          <a:off x="1131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6" name="正方形/長方形 555">
          <a:extLst>
            <a:ext uri="{FF2B5EF4-FFF2-40B4-BE49-F238E27FC236}">
              <a16:creationId xmlns:a16="http://schemas.microsoft.com/office/drawing/2014/main" id="{E919E271-1842-459D-B2DF-6D084A813C00}"/>
            </a:ext>
          </a:extLst>
        </xdr:cNvPr>
        <xdr:cNvSpPr/>
      </xdr:nvSpPr>
      <xdr:spPr>
        <a:xfrm>
          <a:off x="1131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57" name="正方形/長方形 556">
          <a:extLst>
            <a:ext uri="{FF2B5EF4-FFF2-40B4-BE49-F238E27FC236}">
              <a16:creationId xmlns:a16="http://schemas.microsoft.com/office/drawing/2014/main" id="{373848CB-C8AF-464C-82BC-FF6E29511EFC}"/>
            </a:ext>
          </a:extLst>
        </xdr:cNvPr>
        <xdr:cNvSpPr/>
      </xdr:nvSpPr>
      <xdr:spPr>
        <a:xfrm>
          <a:off x="122364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58" name="正方形/長方形 557">
          <a:extLst>
            <a:ext uri="{FF2B5EF4-FFF2-40B4-BE49-F238E27FC236}">
              <a16:creationId xmlns:a16="http://schemas.microsoft.com/office/drawing/2014/main" id="{C3F286D2-0F34-44C8-8510-6B943F83451C}"/>
            </a:ext>
          </a:extLst>
        </xdr:cNvPr>
        <xdr:cNvSpPr/>
      </xdr:nvSpPr>
      <xdr:spPr>
        <a:xfrm>
          <a:off x="122364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59" name="正方形/長方形 558">
          <a:extLst>
            <a:ext uri="{FF2B5EF4-FFF2-40B4-BE49-F238E27FC236}">
              <a16:creationId xmlns:a16="http://schemas.microsoft.com/office/drawing/2014/main" id="{56BBDD98-2BAC-48B8-873E-714868FACC7D}"/>
            </a:ext>
          </a:extLst>
        </xdr:cNvPr>
        <xdr:cNvSpPr/>
      </xdr:nvSpPr>
      <xdr:spPr>
        <a:xfrm>
          <a:off x="13265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0" name="正方形/長方形 559">
          <a:extLst>
            <a:ext uri="{FF2B5EF4-FFF2-40B4-BE49-F238E27FC236}">
              <a16:creationId xmlns:a16="http://schemas.microsoft.com/office/drawing/2014/main" id="{B0565DBA-9788-46FE-B089-84712A979BC4}"/>
            </a:ext>
          </a:extLst>
        </xdr:cNvPr>
        <xdr:cNvSpPr/>
      </xdr:nvSpPr>
      <xdr:spPr>
        <a:xfrm>
          <a:off x="13265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1" name="正方形/長方形 560">
          <a:extLst>
            <a:ext uri="{FF2B5EF4-FFF2-40B4-BE49-F238E27FC236}">
              <a16:creationId xmlns:a16="http://schemas.microsoft.com/office/drawing/2014/main" id="{E385BFC0-0A37-4346-AD7B-C64EE1EC4467}"/>
            </a:ext>
          </a:extLst>
        </xdr:cNvPr>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2" name="テキスト ボックス 561">
          <a:extLst>
            <a:ext uri="{FF2B5EF4-FFF2-40B4-BE49-F238E27FC236}">
              <a16:creationId xmlns:a16="http://schemas.microsoft.com/office/drawing/2014/main" id="{DC4C00E8-5F74-4629-A321-A9F2B62BCC9B}"/>
            </a:ext>
          </a:extLst>
        </xdr:cNvPr>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3" name="直線コネクタ 562">
          <a:extLst>
            <a:ext uri="{FF2B5EF4-FFF2-40B4-BE49-F238E27FC236}">
              <a16:creationId xmlns:a16="http://schemas.microsoft.com/office/drawing/2014/main" id="{F5EC30AF-F3A0-40F5-954F-4B059862A3AE}"/>
            </a:ext>
          </a:extLst>
        </xdr:cNvPr>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64" name="直線コネクタ 563">
          <a:extLst>
            <a:ext uri="{FF2B5EF4-FFF2-40B4-BE49-F238E27FC236}">
              <a16:creationId xmlns:a16="http://schemas.microsoft.com/office/drawing/2014/main" id="{B4B108F8-B3C0-4D1F-B2F5-66C2D6D76746}"/>
            </a:ext>
          </a:extLst>
        </xdr:cNvPr>
        <xdr:cNvCxnSpPr/>
      </xdr:nvCxnSpPr>
      <xdr:spPr>
        <a:xfrm>
          <a:off x="11207750" y="10703378"/>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65" name="テキスト ボックス 564">
          <a:extLst>
            <a:ext uri="{FF2B5EF4-FFF2-40B4-BE49-F238E27FC236}">
              <a16:creationId xmlns:a16="http://schemas.microsoft.com/office/drawing/2014/main" id="{5FB7686B-E67A-4EF8-AFB8-370E4C5BF760}"/>
            </a:ext>
          </a:extLst>
        </xdr:cNvPr>
        <xdr:cNvSpPr txBox="1"/>
      </xdr:nvSpPr>
      <xdr:spPr>
        <a:xfrm>
          <a:off x="10906911" y="105675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66" name="直線コネクタ 565">
          <a:extLst>
            <a:ext uri="{FF2B5EF4-FFF2-40B4-BE49-F238E27FC236}">
              <a16:creationId xmlns:a16="http://schemas.microsoft.com/office/drawing/2014/main" id="{947F5D5E-A1AA-45C3-A4BC-CD5AC4440430}"/>
            </a:ext>
          </a:extLst>
        </xdr:cNvPr>
        <xdr:cNvCxnSpPr/>
      </xdr:nvCxnSpPr>
      <xdr:spPr>
        <a:xfrm>
          <a:off x="11207750" y="1038950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67" name="テキスト ボックス 566">
          <a:extLst>
            <a:ext uri="{FF2B5EF4-FFF2-40B4-BE49-F238E27FC236}">
              <a16:creationId xmlns:a16="http://schemas.microsoft.com/office/drawing/2014/main" id="{6812910C-0976-4262-AB82-BF7B2C37AC69}"/>
            </a:ext>
          </a:extLst>
        </xdr:cNvPr>
        <xdr:cNvSpPr txBox="1"/>
      </xdr:nvSpPr>
      <xdr:spPr>
        <a:xfrm>
          <a:off x="10842791" y="102472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68" name="直線コネクタ 567">
          <a:extLst>
            <a:ext uri="{FF2B5EF4-FFF2-40B4-BE49-F238E27FC236}">
              <a16:creationId xmlns:a16="http://schemas.microsoft.com/office/drawing/2014/main" id="{073C1E78-145F-469F-B988-28C79CD388B8}"/>
            </a:ext>
          </a:extLst>
        </xdr:cNvPr>
        <xdr:cNvCxnSpPr/>
      </xdr:nvCxnSpPr>
      <xdr:spPr>
        <a:xfrm>
          <a:off x="11207750" y="1007563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69" name="テキスト ボックス 568">
          <a:extLst>
            <a:ext uri="{FF2B5EF4-FFF2-40B4-BE49-F238E27FC236}">
              <a16:creationId xmlns:a16="http://schemas.microsoft.com/office/drawing/2014/main" id="{B6C567FC-ECCC-412D-9FD9-26303C9F397A}"/>
            </a:ext>
          </a:extLst>
        </xdr:cNvPr>
        <xdr:cNvSpPr txBox="1"/>
      </xdr:nvSpPr>
      <xdr:spPr>
        <a:xfrm>
          <a:off x="10842791" y="99334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70" name="直線コネクタ 569">
          <a:extLst>
            <a:ext uri="{FF2B5EF4-FFF2-40B4-BE49-F238E27FC236}">
              <a16:creationId xmlns:a16="http://schemas.microsoft.com/office/drawing/2014/main" id="{C79206A8-6E8B-4FD3-9F02-27AEB91FE3BB}"/>
            </a:ext>
          </a:extLst>
        </xdr:cNvPr>
        <xdr:cNvCxnSpPr/>
      </xdr:nvCxnSpPr>
      <xdr:spPr>
        <a:xfrm>
          <a:off x="11207750" y="975541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71" name="テキスト ボックス 570">
          <a:extLst>
            <a:ext uri="{FF2B5EF4-FFF2-40B4-BE49-F238E27FC236}">
              <a16:creationId xmlns:a16="http://schemas.microsoft.com/office/drawing/2014/main" id="{4448A751-DBED-41A3-B0E9-8D23C58C1702}"/>
            </a:ext>
          </a:extLst>
        </xdr:cNvPr>
        <xdr:cNvSpPr txBox="1"/>
      </xdr:nvSpPr>
      <xdr:spPr>
        <a:xfrm>
          <a:off x="10842791" y="961954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72" name="直線コネクタ 571">
          <a:extLst>
            <a:ext uri="{FF2B5EF4-FFF2-40B4-BE49-F238E27FC236}">
              <a16:creationId xmlns:a16="http://schemas.microsoft.com/office/drawing/2014/main" id="{0D10C7EF-B93D-451F-B65C-1B4E30FCB796}"/>
            </a:ext>
          </a:extLst>
        </xdr:cNvPr>
        <xdr:cNvCxnSpPr/>
      </xdr:nvCxnSpPr>
      <xdr:spPr>
        <a:xfrm>
          <a:off x="11207750" y="94415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73" name="テキスト ボックス 572">
          <a:extLst>
            <a:ext uri="{FF2B5EF4-FFF2-40B4-BE49-F238E27FC236}">
              <a16:creationId xmlns:a16="http://schemas.microsoft.com/office/drawing/2014/main" id="{149C823A-A08B-4C30-A6DE-85131F6CA5E2}"/>
            </a:ext>
          </a:extLst>
        </xdr:cNvPr>
        <xdr:cNvSpPr txBox="1"/>
      </xdr:nvSpPr>
      <xdr:spPr>
        <a:xfrm>
          <a:off x="10842791" y="93056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74" name="直線コネクタ 573">
          <a:extLst>
            <a:ext uri="{FF2B5EF4-FFF2-40B4-BE49-F238E27FC236}">
              <a16:creationId xmlns:a16="http://schemas.microsoft.com/office/drawing/2014/main" id="{498DA57A-AED8-4192-A5BE-BD102AF537B5}"/>
            </a:ext>
          </a:extLst>
        </xdr:cNvPr>
        <xdr:cNvCxnSpPr/>
      </xdr:nvCxnSpPr>
      <xdr:spPr>
        <a:xfrm>
          <a:off x="11207750" y="9127672"/>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75" name="テキスト ボックス 574">
          <a:extLst>
            <a:ext uri="{FF2B5EF4-FFF2-40B4-BE49-F238E27FC236}">
              <a16:creationId xmlns:a16="http://schemas.microsoft.com/office/drawing/2014/main" id="{2D3753C2-1023-4091-ACAC-B83F1E345D3D}"/>
            </a:ext>
          </a:extLst>
        </xdr:cNvPr>
        <xdr:cNvSpPr txBox="1"/>
      </xdr:nvSpPr>
      <xdr:spPr>
        <a:xfrm>
          <a:off x="10797721" y="89917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6" name="直線コネクタ 575">
          <a:extLst>
            <a:ext uri="{FF2B5EF4-FFF2-40B4-BE49-F238E27FC236}">
              <a16:creationId xmlns:a16="http://schemas.microsoft.com/office/drawing/2014/main" id="{2AE52335-0484-4EDC-93C2-0EDFA22BCA03}"/>
            </a:ext>
          </a:extLst>
        </xdr:cNvPr>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77" name="テキスト ボックス 576">
          <a:extLst>
            <a:ext uri="{FF2B5EF4-FFF2-40B4-BE49-F238E27FC236}">
              <a16:creationId xmlns:a16="http://schemas.microsoft.com/office/drawing/2014/main" id="{F7B5628A-68C5-4678-A48D-14BFE5510066}"/>
            </a:ext>
          </a:extLst>
        </xdr:cNvPr>
        <xdr:cNvSpPr txBox="1"/>
      </xdr:nvSpPr>
      <xdr:spPr>
        <a:xfrm>
          <a:off x="1079772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78" name="【保健センター・保健所】&#10;有形固定資産減価償却率グラフ枠">
          <a:extLst>
            <a:ext uri="{FF2B5EF4-FFF2-40B4-BE49-F238E27FC236}">
              <a16:creationId xmlns:a16="http://schemas.microsoft.com/office/drawing/2014/main" id="{5596EC61-6017-412F-BC13-9673615E2900}"/>
            </a:ext>
          </a:extLst>
        </xdr:cNvPr>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96338</xdr:rowOff>
    </xdr:from>
    <xdr:to>
      <xdr:col>85</xdr:col>
      <xdr:colOff>126364</xdr:colOff>
      <xdr:row>63</xdr:row>
      <xdr:rowOff>150223</xdr:rowOff>
    </xdr:to>
    <xdr:cxnSp macro="">
      <xdr:nvCxnSpPr>
        <xdr:cNvPr id="579" name="直線コネクタ 578">
          <a:extLst>
            <a:ext uri="{FF2B5EF4-FFF2-40B4-BE49-F238E27FC236}">
              <a16:creationId xmlns:a16="http://schemas.microsoft.com/office/drawing/2014/main" id="{699F9A1B-2B63-4734-9C58-4BFEBBB8EAE0}"/>
            </a:ext>
          </a:extLst>
        </xdr:cNvPr>
        <xdr:cNvCxnSpPr/>
      </xdr:nvCxnSpPr>
      <xdr:spPr>
        <a:xfrm flipV="1">
          <a:off x="14699614" y="9183188"/>
          <a:ext cx="0" cy="1374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154050</xdr:rowOff>
    </xdr:from>
    <xdr:ext cx="340478" cy="259045"/>
    <xdr:sp macro="" textlink="">
      <xdr:nvSpPr>
        <xdr:cNvPr id="580" name="【保健センター・保健所】&#10;有形固定資産減価償却率最小値テキスト">
          <a:extLst>
            <a:ext uri="{FF2B5EF4-FFF2-40B4-BE49-F238E27FC236}">
              <a16:creationId xmlns:a16="http://schemas.microsoft.com/office/drawing/2014/main" id="{D01B6BE9-B0A8-4ADB-832E-C36D0632185F}"/>
            </a:ext>
          </a:extLst>
        </xdr:cNvPr>
        <xdr:cNvSpPr txBox="1"/>
      </xdr:nvSpPr>
      <xdr:spPr>
        <a:xfrm>
          <a:off x="14738350" y="105617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150223</xdr:rowOff>
    </xdr:from>
    <xdr:to>
      <xdr:col>86</xdr:col>
      <xdr:colOff>25400</xdr:colOff>
      <xdr:row>63</xdr:row>
      <xdr:rowOff>150223</xdr:rowOff>
    </xdr:to>
    <xdr:cxnSp macro="">
      <xdr:nvCxnSpPr>
        <xdr:cNvPr id="581" name="直線コネクタ 580">
          <a:extLst>
            <a:ext uri="{FF2B5EF4-FFF2-40B4-BE49-F238E27FC236}">
              <a16:creationId xmlns:a16="http://schemas.microsoft.com/office/drawing/2014/main" id="{7F2B5AB4-42C2-4AF0-86F2-05A99C020D08}"/>
            </a:ext>
          </a:extLst>
        </xdr:cNvPr>
        <xdr:cNvCxnSpPr/>
      </xdr:nvCxnSpPr>
      <xdr:spPr>
        <a:xfrm>
          <a:off x="14611350" y="1055787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43015</xdr:rowOff>
    </xdr:from>
    <xdr:ext cx="405111" cy="259045"/>
    <xdr:sp macro="" textlink="">
      <xdr:nvSpPr>
        <xdr:cNvPr id="582" name="【保健センター・保健所】&#10;有形固定資産減価償却率最大値テキスト">
          <a:extLst>
            <a:ext uri="{FF2B5EF4-FFF2-40B4-BE49-F238E27FC236}">
              <a16:creationId xmlns:a16="http://schemas.microsoft.com/office/drawing/2014/main" id="{F20FF647-18D9-4B2A-A642-FD9E28AB3E96}"/>
            </a:ext>
          </a:extLst>
        </xdr:cNvPr>
        <xdr:cNvSpPr txBox="1"/>
      </xdr:nvSpPr>
      <xdr:spPr>
        <a:xfrm>
          <a:off x="14738350" y="8964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96338</xdr:rowOff>
    </xdr:from>
    <xdr:to>
      <xdr:col>86</xdr:col>
      <xdr:colOff>25400</xdr:colOff>
      <xdr:row>55</xdr:row>
      <xdr:rowOff>96338</xdr:rowOff>
    </xdr:to>
    <xdr:cxnSp macro="">
      <xdr:nvCxnSpPr>
        <xdr:cNvPr id="583" name="直線コネクタ 582">
          <a:extLst>
            <a:ext uri="{FF2B5EF4-FFF2-40B4-BE49-F238E27FC236}">
              <a16:creationId xmlns:a16="http://schemas.microsoft.com/office/drawing/2014/main" id="{14E391B3-0771-4068-84B8-5642149E4B8B}"/>
            </a:ext>
          </a:extLst>
        </xdr:cNvPr>
        <xdr:cNvCxnSpPr/>
      </xdr:nvCxnSpPr>
      <xdr:spPr>
        <a:xfrm>
          <a:off x="14611350" y="918318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95811</xdr:rowOff>
    </xdr:from>
    <xdr:ext cx="405111" cy="259045"/>
    <xdr:sp macro="" textlink="">
      <xdr:nvSpPr>
        <xdr:cNvPr id="584" name="【保健センター・保健所】&#10;有形固定資産減価償却率平均値テキスト">
          <a:extLst>
            <a:ext uri="{FF2B5EF4-FFF2-40B4-BE49-F238E27FC236}">
              <a16:creationId xmlns:a16="http://schemas.microsoft.com/office/drawing/2014/main" id="{B30674DA-AB8F-4B52-A7CC-A5EE495CB04A}"/>
            </a:ext>
          </a:extLst>
        </xdr:cNvPr>
        <xdr:cNvSpPr txBox="1"/>
      </xdr:nvSpPr>
      <xdr:spPr>
        <a:xfrm>
          <a:off x="14738350" y="100081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117384</xdr:rowOff>
    </xdr:from>
    <xdr:to>
      <xdr:col>85</xdr:col>
      <xdr:colOff>177800</xdr:colOff>
      <xdr:row>61</xdr:row>
      <xdr:rowOff>47534</xdr:rowOff>
    </xdr:to>
    <xdr:sp macro="" textlink="">
      <xdr:nvSpPr>
        <xdr:cNvPr id="585" name="フローチャート: 判断 584">
          <a:extLst>
            <a:ext uri="{FF2B5EF4-FFF2-40B4-BE49-F238E27FC236}">
              <a16:creationId xmlns:a16="http://schemas.microsoft.com/office/drawing/2014/main" id="{509A1417-3F37-4E99-A5DE-F4807000DF23}"/>
            </a:ext>
          </a:extLst>
        </xdr:cNvPr>
        <xdr:cNvSpPr/>
      </xdr:nvSpPr>
      <xdr:spPr>
        <a:xfrm>
          <a:off x="14649450" y="10029734"/>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132080</xdr:rowOff>
    </xdr:from>
    <xdr:to>
      <xdr:col>81</xdr:col>
      <xdr:colOff>101600</xdr:colOff>
      <xdr:row>61</xdr:row>
      <xdr:rowOff>62230</xdr:rowOff>
    </xdr:to>
    <xdr:sp macro="" textlink="">
      <xdr:nvSpPr>
        <xdr:cNvPr id="586" name="フローチャート: 判断 585">
          <a:extLst>
            <a:ext uri="{FF2B5EF4-FFF2-40B4-BE49-F238E27FC236}">
              <a16:creationId xmlns:a16="http://schemas.microsoft.com/office/drawing/2014/main" id="{6992FFF2-6C8D-4678-8914-77B24725DDBD}"/>
            </a:ext>
          </a:extLst>
        </xdr:cNvPr>
        <xdr:cNvSpPr/>
      </xdr:nvSpPr>
      <xdr:spPr>
        <a:xfrm>
          <a:off x="13887450" y="100444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140244</xdr:rowOff>
    </xdr:from>
    <xdr:to>
      <xdr:col>76</xdr:col>
      <xdr:colOff>165100</xdr:colOff>
      <xdr:row>61</xdr:row>
      <xdr:rowOff>70394</xdr:rowOff>
    </xdr:to>
    <xdr:sp macro="" textlink="">
      <xdr:nvSpPr>
        <xdr:cNvPr id="587" name="フローチャート: 判断 586">
          <a:extLst>
            <a:ext uri="{FF2B5EF4-FFF2-40B4-BE49-F238E27FC236}">
              <a16:creationId xmlns:a16="http://schemas.microsoft.com/office/drawing/2014/main" id="{C61560B9-0A51-4AD4-8F04-32BE3173AD49}"/>
            </a:ext>
          </a:extLst>
        </xdr:cNvPr>
        <xdr:cNvSpPr/>
      </xdr:nvSpPr>
      <xdr:spPr>
        <a:xfrm>
          <a:off x="13093700" y="1005259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63500</xdr:rowOff>
    </xdr:from>
    <xdr:to>
      <xdr:col>72</xdr:col>
      <xdr:colOff>38100</xdr:colOff>
      <xdr:row>60</xdr:row>
      <xdr:rowOff>165100</xdr:rowOff>
    </xdr:to>
    <xdr:sp macro="" textlink="">
      <xdr:nvSpPr>
        <xdr:cNvPr id="588" name="フローチャート: 判断 587">
          <a:extLst>
            <a:ext uri="{FF2B5EF4-FFF2-40B4-BE49-F238E27FC236}">
              <a16:creationId xmlns:a16="http://schemas.microsoft.com/office/drawing/2014/main" id="{058FADD9-7458-419D-97FE-A44D3083DAFB}"/>
            </a:ext>
          </a:extLst>
        </xdr:cNvPr>
        <xdr:cNvSpPr/>
      </xdr:nvSpPr>
      <xdr:spPr>
        <a:xfrm>
          <a:off x="12299950" y="99758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89" name="テキスト ボックス 588">
          <a:extLst>
            <a:ext uri="{FF2B5EF4-FFF2-40B4-BE49-F238E27FC236}">
              <a16:creationId xmlns:a16="http://schemas.microsoft.com/office/drawing/2014/main" id="{E0CEF022-6349-476B-B788-C04FD47687C8}"/>
            </a:ext>
          </a:extLst>
        </xdr:cNvPr>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90" name="テキスト ボックス 589">
          <a:extLst>
            <a:ext uri="{FF2B5EF4-FFF2-40B4-BE49-F238E27FC236}">
              <a16:creationId xmlns:a16="http://schemas.microsoft.com/office/drawing/2014/main" id="{831C17C5-3CF4-4865-A730-EF532591A577}"/>
            </a:ext>
          </a:extLst>
        </xdr:cNvPr>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1" name="テキスト ボックス 590">
          <a:extLst>
            <a:ext uri="{FF2B5EF4-FFF2-40B4-BE49-F238E27FC236}">
              <a16:creationId xmlns:a16="http://schemas.microsoft.com/office/drawing/2014/main" id="{6796A3B4-A4E6-4E5C-85F4-B2CF22CEF546}"/>
            </a:ext>
          </a:extLst>
        </xdr:cNvPr>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2" name="テキスト ボックス 591">
          <a:extLst>
            <a:ext uri="{FF2B5EF4-FFF2-40B4-BE49-F238E27FC236}">
              <a16:creationId xmlns:a16="http://schemas.microsoft.com/office/drawing/2014/main" id="{0FF4CF11-21A4-4A93-AA8F-EDFD26164234}"/>
            </a:ext>
          </a:extLst>
        </xdr:cNvPr>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3" name="テキスト ボックス 592">
          <a:extLst>
            <a:ext uri="{FF2B5EF4-FFF2-40B4-BE49-F238E27FC236}">
              <a16:creationId xmlns:a16="http://schemas.microsoft.com/office/drawing/2014/main" id="{86B3EE25-E440-4EB3-90B9-B1BE8DA7C730}"/>
            </a:ext>
          </a:extLst>
        </xdr:cNvPr>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136978</xdr:rowOff>
    </xdr:from>
    <xdr:to>
      <xdr:col>85</xdr:col>
      <xdr:colOff>177800</xdr:colOff>
      <xdr:row>58</xdr:row>
      <xdr:rowOff>67128</xdr:rowOff>
    </xdr:to>
    <xdr:sp macro="" textlink="">
      <xdr:nvSpPr>
        <xdr:cNvPr id="594" name="楕円 593">
          <a:extLst>
            <a:ext uri="{FF2B5EF4-FFF2-40B4-BE49-F238E27FC236}">
              <a16:creationId xmlns:a16="http://schemas.microsoft.com/office/drawing/2014/main" id="{9BC8677F-2D5E-4530-9F28-D15D55E489F5}"/>
            </a:ext>
          </a:extLst>
        </xdr:cNvPr>
        <xdr:cNvSpPr/>
      </xdr:nvSpPr>
      <xdr:spPr>
        <a:xfrm>
          <a:off x="14649450" y="9554028"/>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159855</xdr:rowOff>
    </xdr:from>
    <xdr:ext cx="405111" cy="259045"/>
    <xdr:sp macro="" textlink="">
      <xdr:nvSpPr>
        <xdr:cNvPr id="595" name="【保健センター・保健所】&#10;有形固定資産減価償却率該当値テキスト">
          <a:extLst>
            <a:ext uri="{FF2B5EF4-FFF2-40B4-BE49-F238E27FC236}">
              <a16:creationId xmlns:a16="http://schemas.microsoft.com/office/drawing/2014/main" id="{624514F9-F1AF-463A-9357-2A78693C26E4}"/>
            </a:ext>
          </a:extLst>
        </xdr:cNvPr>
        <xdr:cNvSpPr txBox="1"/>
      </xdr:nvSpPr>
      <xdr:spPr>
        <a:xfrm>
          <a:off x="14738350" y="9411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169635</xdr:rowOff>
    </xdr:from>
    <xdr:to>
      <xdr:col>81</xdr:col>
      <xdr:colOff>101600</xdr:colOff>
      <xdr:row>58</xdr:row>
      <xdr:rowOff>99785</xdr:rowOff>
    </xdr:to>
    <xdr:sp macro="" textlink="">
      <xdr:nvSpPr>
        <xdr:cNvPr id="596" name="楕円 595">
          <a:extLst>
            <a:ext uri="{FF2B5EF4-FFF2-40B4-BE49-F238E27FC236}">
              <a16:creationId xmlns:a16="http://schemas.microsoft.com/office/drawing/2014/main" id="{A18816C8-711C-4441-B13B-CE4A52ECD982}"/>
            </a:ext>
          </a:extLst>
        </xdr:cNvPr>
        <xdr:cNvSpPr/>
      </xdr:nvSpPr>
      <xdr:spPr>
        <a:xfrm>
          <a:off x="13887450" y="9580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16328</xdr:rowOff>
    </xdr:from>
    <xdr:to>
      <xdr:col>85</xdr:col>
      <xdr:colOff>127000</xdr:colOff>
      <xdr:row>58</xdr:row>
      <xdr:rowOff>48985</xdr:rowOff>
    </xdr:to>
    <xdr:cxnSp macro="">
      <xdr:nvCxnSpPr>
        <xdr:cNvPr id="597" name="直線コネクタ 596">
          <a:extLst>
            <a:ext uri="{FF2B5EF4-FFF2-40B4-BE49-F238E27FC236}">
              <a16:creationId xmlns:a16="http://schemas.microsoft.com/office/drawing/2014/main" id="{8B72E0AA-2D58-41BB-902A-B18E96B62EBD}"/>
            </a:ext>
          </a:extLst>
        </xdr:cNvPr>
        <xdr:cNvCxnSpPr/>
      </xdr:nvCxnSpPr>
      <xdr:spPr>
        <a:xfrm flipV="1">
          <a:off x="13938250" y="9598478"/>
          <a:ext cx="762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30843</xdr:rowOff>
    </xdr:from>
    <xdr:to>
      <xdr:col>76</xdr:col>
      <xdr:colOff>165100</xdr:colOff>
      <xdr:row>58</xdr:row>
      <xdr:rowOff>132443</xdr:rowOff>
    </xdr:to>
    <xdr:sp macro="" textlink="">
      <xdr:nvSpPr>
        <xdr:cNvPr id="598" name="楕円 597">
          <a:extLst>
            <a:ext uri="{FF2B5EF4-FFF2-40B4-BE49-F238E27FC236}">
              <a16:creationId xmlns:a16="http://schemas.microsoft.com/office/drawing/2014/main" id="{5BE1B1E8-B23D-4290-97FA-FFEB50846286}"/>
            </a:ext>
          </a:extLst>
        </xdr:cNvPr>
        <xdr:cNvSpPr/>
      </xdr:nvSpPr>
      <xdr:spPr>
        <a:xfrm>
          <a:off x="13093700" y="9612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48985</xdr:rowOff>
    </xdr:from>
    <xdr:to>
      <xdr:col>81</xdr:col>
      <xdr:colOff>50800</xdr:colOff>
      <xdr:row>58</xdr:row>
      <xdr:rowOff>81643</xdr:rowOff>
    </xdr:to>
    <xdr:cxnSp macro="">
      <xdr:nvCxnSpPr>
        <xdr:cNvPr id="599" name="直線コネクタ 598">
          <a:extLst>
            <a:ext uri="{FF2B5EF4-FFF2-40B4-BE49-F238E27FC236}">
              <a16:creationId xmlns:a16="http://schemas.microsoft.com/office/drawing/2014/main" id="{57A88E3C-35B0-42B8-A390-16976F44D860}"/>
            </a:ext>
          </a:extLst>
        </xdr:cNvPr>
        <xdr:cNvCxnSpPr/>
      </xdr:nvCxnSpPr>
      <xdr:spPr>
        <a:xfrm flipV="1">
          <a:off x="13144500" y="9631135"/>
          <a:ext cx="79375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63500</xdr:rowOff>
    </xdr:from>
    <xdr:to>
      <xdr:col>72</xdr:col>
      <xdr:colOff>38100</xdr:colOff>
      <xdr:row>58</xdr:row>
      <xdr:rowOff>165100</xdr:rowOff>
    </xdr:to>
    <xdr:sp macro="" textlink="">
      <xdr:nvSpPr>
        <xdr:cNvPr id="600" name="楕円 599">
          <a:extLst>
            <a:ext uri="{FF2B5EF4-FFF2-40B4-BE49-F238E27FC236}">
              <a16:creationId xmlns:a16="http://schemas.microsoft.com/office/drawing/2014/main" id="{FB7AB868-8354-4021-879B-9BD7CBB40DFC}"/>
            </a:ext>
          </a:extLst>
        </xdr:cNvPr>
        <xdr:cNvSpPr/>
      </xdr:nvSpPr>
      <xdr:spPr>
        <a:xfrm>
          <a:off x="12299950" y="96456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81643</xdr:rowOff>
    </xdr:from>
    <xdr:to>
      <xdr:col>76</xdr:col>
      <xdr:colOff>114300</xdr:colOff>
      <xdr:row>58</xdr:row>
      <xdr:rowOff>114300</xdr:rowOff>
    </xdr:to>
    <xdr:cxnSp macro="">
      <xdr:nvCxnSpPr>
        <xdr:cNvPr id="601" name="直線コネクタ 600">
          <a:extLst>
            <a:ext uri="{FF2B5EF4-FFF2-40B4-BE49-F238E27FC236}">
              <a16:creationId xmlns:a16="http://schemas.microsoft.com/office/drawing/2014/main" id="{D0823B56-DFC9-4B01-B0A2-A8451FCC9C92}"/>
            </a:ext>
          </a:extLst>
        </xdr:cNvPr>
        <xdr:cNvCxnSpPr/>
      </xdr:nvCxnSpPr>
      <xdr:spPr>
        <a:xfrm flipV="1">
          <a:off x="12344400" y="9663793"/>
          <a:ext cx="8001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53357</xdr:rowOff>
    </xdr:from>
    <xdr:ext cx="405111" cy="259045"/>
    <xdr:sp macro="" textlink="">
      <xdr:nvSpPr>
        <xdr:cNvPr id="602" name="n_1aveValue【保健センター・保健所】&#10;有形固定資産減価償却率">
          <a:extLst>
            <a:ext uri="{FF2B5EF4-FFF2-40B4-BE49-F238E27FC236}">
              <a16:creationId xmlns:a16="http://schemas.microsoft.com/office/drawing/2014/main" id="{3C6239F7-EB7E-44EC-AF84-6D8A135A846D}"/>
            </a:ext>
          </a:extLst>
        </xdr:cNvPr>
        <xdr:cNvSpPr txBox="1"/>
      </xdr:nvSpPr>
      <xdr:spPr>
        <a:xfrm>
          <a:off x="13742044" y="10130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61521</xdr:rowOff>
    </xdr:from>
    <xdr:ext cx="405111" cy="259045"/>
    <xdr:sp macro="" textlink="">
      <xdr:nvSpPr>
        <xdr:cNvPr id="603" name="n_2aveValue【保健センター・保健所】&#10;有形固定資産減価償却率">
          <a:extLst>
            <a:ext uri="{FF2B5EF4-FFF2-40B4-BE49-F238E27FC236}">
              <a16:creationId xmlns:a16="http://schemas.microsoft.com/office/drawing/2014/main" id="{F7939494-CD84-47D4-84AF-A12598EF7B1B}"/>
            </a:ext>
          </a:extLst>
        </xdr:cNvPr>
        <xdr:cNvSpPr txBox="1"/>
      </xdr:nvSpPr>
      <xdr:spPr>
        <a:xfrm>
          <a:off x="12960994" y="10138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156227</xdr:rowOff>
    </xdr:from>
    <xdr:ext cx="405111" cy="259045"/>
    <xdr:sp macro="" textlink="">
      <xdr:nvSpPr>
        <xdr:cNvPr id="604" name="n_3aveValue【保健センター・保健所】&#10;有形固定資産減価償却率">
          <a:extLst>
            <a:ext uri="{FF2B5EF4-FFF2-40B4-BE49-F238E27FC236}">
              <a16:creationId xmlns:a16="http://schemas.microsoft.com/office/drawing/2014/main" id="{6B4C4B72-7D9C-46F7-B473-804C42B3C097}"/>
            </a:ext>
          </a:extLst>
        </xdr:cNvPr>
        <xdr:cNvSpPr txBox="1"/>
      </xdr:nvSpPr>
      <xdr:spPr>
        <a:xfrm>
          <a:off x="12167244" y="1006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116312</xdr:rowOff>
    </xdr:from>
    <xdr:ext cx="405111" cy="259045"/>
    <xdr:sp macro="" textlink="">
      <xdr:nvSpPr>
        <xdr:cNvPr id="605" name="n_1mainValue【保健センター・保健所】&#10;有形固定資産減価償却率">
          <a:extLst>
            <a:ext uri="{FF2B5EF4-FFF2-40B4-BE49-F238E27FC236}">
              <a16:creationId xmlns:a16="http://schemas.microsoft.com/office/drawing/2014/main" id="{E1649BE0-F30D-4B4F-84A4-33BA541C29A9}"/>
            </a:ext>
          </a:extLst>
        </xdr:cNvPr>
        <xdr:cNvSpPr txBox="1"/>
      </xdr:nvSpPr>
      <xdr:spPr>
        <a:xfrm>
          <a:off x="13742044" y="9368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148970</xdr:rowOff>
    </xdr:from>
    <xdr:ext cx="405111" cy="259045"/>
    <xdr:sp macro="" textlink="">
      <xdr:nvSpPr>
        <xdr:cNvPr id="606" name="n_2mainValue【保健センター・保健所】&#10;有形固定資産減価償却率">
          <a:extLst>
            <a:ext uri="{FF2B5EF4-FFF2-40B4-BE49-F238E27FC236}">
              <a16:creationId xmlns:a16="http://schemas.microsoft.com/office/drawing/2014/main" id="{77868D09-FFA1-4DBE-8288-1F26AC404392}"/>
            </a:ext>
          </a:extLst>
        </xdr:cNvPr>
        <xdr:cNvSpPr txBox="1"/>
      </xdr:nvSpPr>
      <xdr:spPr>
        <a:xfrm>
          <a:off x="12960994" y="9400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10177</xdr:rowOff>
    </xdr:from>
    <xdr:ext cx="405111" cy="259045"/>
    <xdr:sp macro="" textlink="">
      <xdr:nvSpPr>
        <xdr:cNvPr id="607" name="n_3mainValue【保健センター・保健所】&#10;有形固定資産減価償却率">
          <a:extLst>
            <a:ext uri="{FF2B5EF4-FFF2-40B4-BE49-F238E27FC236}">
              <a16:creationId xmlns:a16="http://schemas.microsoft.com/office/drawing/2014/main" id="{94E721E5-A7E7-44BC-BEC5-EEDC4F79E5DD}"/>
            </a:ext>
          </a:extLst>
        </xdr:cNvPr>
        <xdr:cNvSpPr txBox="1"/>
      </xdr:nvSpPr>
      <xdr:spPr>
        <a:xfrm>
          <a:off x="12167244" y="9427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08" name="正方形/長方形 607">
          <a:extLst>
            <a:ext uri="{FF2B5EF4-FFF2-40B4-BE49-F238E27FC236}">
              <a16:creationId xmlns:a16="http://schemas.microsoft.com/office/drawing/2014/main" id="{6BB3BDA1-3D66-4EEC-8D68-B26AE87FFE37}"/>
            </a:ext>
          </a:extLst>
        </xdr:cNvPr>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09" name="正方形/長方形 608">
          <a:extLst>
            <a:ext uri="{FF2B5EF4-FFF2-40B4-BE49-F238E27FC236}">
              <a16:creationId xmlns:a16="http://schemas.microsoft.com/office/drawing/2014/main" id="{9C604B53-227E-4168-82AA-A54D296A9CA9}"/>
            </a:ext>
          </a:extLst>
        </xdr:cNvPr>
        <xdr:cNvSpPr/>
      </xdr:nvSpPr>
      <xdr:spPr>
        <a:xfrm>
          <a:off x="16586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0" name="正方形/長方形 609">
          <a:extLst>
            <a:ext uri="{FF2B5EF4-FFF2-40B4-BE49-F238E27FC236}">
              <a16:creationId xmlns:a16="http://schemas.microsoft.com/office/drawing/2014/main" id="{4AC7E9CC-8339-46C1-BD03-7BE6F0FBD048}"/>
            </a:ext>
          </a:extLst>
        </xdr:cNvPr>
        <xdr:cNvSpPr/>
      </xdr:nvSpPr>
      <xdr:spPr>
        <a:xfrm>
          <a:off x="16586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1" name="正方形/長方形 610">
          <a:extLst>
            <a:ext uri="{FF2B5EF4-FFF2-40B4-BE49-F238E27FC236}">
              <a16:creationId xmlns:a16="http://schemas.microsoft.com/office/drawing/2014/main" id="{4E8BA7C2-67B9-4279-957A-B761C8B10339}"/>
            </a:ext>
          </a:extLst>
        </xdr:cNvPr>
        <xdr:cNvSpPr/>
      </xdr:nvSpPr>
      <xdr:spPr>
        <a:xfrm>
          <a:off x="174879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2" name="正方形/長方形 611">
          <a:extLst>
            <a:ext uri="{FF2B5EF4-FFF2-40B4-BE49-F238E27FC236}">
              <a16:creationId xmlns:a16="http://schemas.microsoft.com/office/drawing/2014/main" id="{3F298372-6DAE-42B5-A5C3-A9D0FB97C76C}"/>
            </a:ext>
          </a:extLst>
        </xdr:cNvPr>
        <xdr:cNvSpPr/>
      </xdr:nvSpPr>
      <xdr:spPr>
        <a:xfrm>
          <a:off x="174879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3" name="正方形/長方形 612">
          <a:extLst>
            <a:ext uri="{FF2B5EF4-FFF2-40B4-BE49-F238E27FC236}">
              <a16:creationId xmlns:a16="http://schemas.microsoft.com/office/drawing/2014/main" id="{870CABAB-CFA6-4319-BD54-67D32B5EA6F2}"/>
            </a:ext>
          </a:extLst>
        </xdr:cNvPr>
        <xdr:cNvSpPr/>
      </xdr:nvSpPr>
      <xdr:spPr>
        <a:xfrm>
          <a:off x="18516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4" name="正方形/長方形 613">
          <a:extLst>
            <a:ext uri="{FF2B5EF4-FFF2-40B4-BE49-F238E27FC236}">
              <a16:creationId xmlns:a16="http://schemas.microsoft.com/office/drawing/2014/main" id="{29291044-2490-445D-B643-A22F3C76E5C2}"/>
            </a:ext>
          </a:extLst>
        </xdr:cNvPr>
        <xdr:cNvSpPr/>
      </xdr:nvSpPr>
      <xdr:spPr>
        <a:xfrm>
          <a:off x="18516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5" name="正方形/長方形 614">
          <a:extLst>
            <a:ext uri="{FF2B5EF4-FFF2-40B4-BE49-F238E27FC236}">
              <a16:creationId xmlns:a16="http://schemas.microsoft.com/office/drawing/2014/main" id="{114C91E2-B044-461B-995E-F23BC1B83DE6}"/>
            </a:ext>
          </a:extLst>
        </xdr:cNvPr>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6" name="テキスト ボックス 615">
          <a:extLst>
            <a:ext uri="{FF2B5EF4-FFF2-40B4-BE49-F238E27FC236}">
              <a16:creationId xmlns:a16="http://schemas.microsoft.com/office/drawing/2014/main" id="{0DDB6843-B804-481E-8DC6-CE3880121ABF}"/>
            </a:ext>
          </a:extLst>
        </xdr:cNvPr>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7" name="直線コネクタ 616">
          <a:extLst>
            <a:ext uri="{FF2B5EF4-FFF2-40B4-BE49-F238E27FC236}">
              <a16:creationId xmlns:a16="http://schemas.microsoft.com/office/drawing/2014/main" id="{6E5E348D-EDF0-4CCE-8F27-96C30C383E0F}"/>
            </a:ext>
          </a:extLst>
        </xdr:cNvPr>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18" name="直線コネクタ 617">
          <a:extLst>
            <a:ext uri="{FF2B5EF4-FFF2-40B4-BE49-F238E27FC236}">
              <a16:creationId xmlns:a16="http://schemas.microsoft.com/office/drawing/2014/main" id="{83B9A5C8-12C9-4E77-9829-9D08696C2E0A}"/>
            </a:ext>
          </a:extLst>
        </xdr:cNvPr>
        <xdr:cNvCxnSpPr/>
      </xdr:nvCxnSpPr>
      <xdr:spPr>
        <a:xfrm>
          <a:off x="16459200" y="10572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19" name="テキスト ボックス 618">
          <a:extLst>
            <a:ext uri="{FF2B5EF4-FFF2-40B4-BE49-F238E27FC236}">
              <a16:creationId xmlns:a16="http://schemas.microsoft.com/office/drawing/2014/main" id="{C7E0C203-0E77-44CF-AE09-737E1DEF6715}"/>
            </a:ext>
          </a:extLst>
        </xdr:cNvPr>
        <xdr:cNvSpPr txBox="1"/>
      </xdr:nvSpPr>
      <xdr:spPr>
        <a:xfrm>
          <a:off x="16049171" y="10436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20" name="直線コネクタ 619">
          <a:extLst>
            <a:ext uri="{FF2B5EF4-FFF2-40B4-BE49-F238E27FC236}">
              <a16:creationId xmlns:a16="http://schemas.microsoft.com/office/drawing/2014/main" id="{8DCDD9C1-AAF5-459A-A5F6-F8C554481918}"/>
            </a:ext>
          </a:extLst>
        </xdr:cNvPr>
        <xdr:cNvCxnSpPr/>
      </xdr:nvCxnSpPr>
      <xdr:spPr>
        <a:xfrm>
          <a:off x="16459200" y="10134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21" name="テキスト ボックス 620">
          <a:extLst>
            <a:ext uri="{FF2B5EF4-FFF2-40B4-BE49-F238E27FC236}">
              <a16:creationId xmlns:a16="http://schemas.microsoft.com/office/drawing/2014/main" id="{96FC4389-6590-4E93-A985-155448EE0A94}"/>
            </a:ext>
          </a:extLst>
        </xdr:cNvPr>
        <xdr:cNvSpPr txBox="1"/>
      </xdr:nvSpPr>
      <xdr:spPr>
        <a:xfrm>
          <a:off x="16049171" y="9998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22" name="直線コネクタ 621">
          <a:extLst>
            <a:ext uri="{FF2B5EF4-FFF2-40B4-BE49-F238E27FC236}">
              <a16:creationId xmlns:a16="http://schemas.microsoft.com/office/drawing/2014/main" id="{11ED2075-2A6F-49A5-A21A-1AA0E8303DCD}"/>
            </a:ext>
          </a:extLst>
        </xdr:cNvPr>
        <xdr:cNvCxnSpPr/>
      </xdr:nvCxnSpPr>
      <xdr:spPr>
        <a:xfrm>
          <a:off x="16459200" y="9696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23" name="テキスト ボックス 622">
          <a:extLst>
            <a:ext uri="{FF2B5EF4-FFF2-40B4-BE49-F238E27FC236}">
              <a16:creationId xmlns:a16="http://schemas.microsoft.com/office/drawing/2014/main" id="{9F1763BD-D3CD-4375-BF2F-A8AD5A8E5A24}"/>
            </a:ext>
          </a:extLst>
        </xdr:cNvPr>
        <xdr:cNvSpPr txBox="1"/>
      </xdr:nvSpPr>
      <xdr:spPr>
        <a:xfrm>
          <a:off x="16049171" y="956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24" name="直線コネクタ 623">
          <a:extLst>
            <a:ext uri="{FF2B5EF4-FFF2-40B4-BE49-F238E27FC236}">
              <a16:creationId xmlns:a16="http://schemas.microsoft.com/office/drawing/2014/main" id="{8E783D19-DF83-4943-B800-784F8410DC73}"/>
            </a:ext>
          </a:extLst>
        </xdr:cNvPr>
        <xdr:cNvCxnSpPr/>
      </xdr:nvCxnSpPr>
      <xdr:spPr>
        <a:xfrm>
          <a:off x="16459200" y="9251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25" name="テキスト ボックス 624">
          <a:extLst>
            <a:ext uri="{FF2B5EF4-FFF2-40B4-BE49-F238E27FC236}">
              <a16:creationId xmlns:a16="http://schemas.microsoft.com/office/drawing/2014/main" id="{7E10B533-A00B-44C3-86E4-EC65E40D9552}"/>
            </a:ext>
          </a:extLst>
        </xdr:cNvPr>
        <xdr:cNvSpPr txBox="1"/>
      </xdr:nvSpPr>
      <xdr:spPr>
        <a:xfrm>
          <a:off x="16049171" y="9116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6" name="直線コネクタ 625">
          <a:extLst>
            <a:ext uri="{FF2B5EF4-FFF2-40B4-BE49-F238E27FC236}">
              <a16:creationId xmlns:a16="http://schemas.microsoft.com/office/drawing/2014/main" id="{F6E09738-629E-4786-83BA-5160A800310A}"/>
            </a:ext>
          </a:extLst>
        </xdr:cNvPr>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27" name="テキスト ボックス 626">
          <a:extLst>
            <a:ext uri="{FF2B5EF4-FFF2-40B4-BE49-F238E27FC236}">
              <a16:creationId xmlns:a16="http://schemas.microsoft.com/office/drawing/2014/main" id="{707F7861-6C8D-4128-A0A5-374FD3347AA2}"/>
            </a:ext>
          </a:extLst>
        </xdr:cNvPr>
        <xdr:cNvSpPr txBox="1"/>
      </xdr:nvSpPr>
      <xdr:spPr>
        <a:xfrm>
          <a:off x="160491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28" name="【保健センター・保健所】&#10;一人当たり面積グラフ枠">
          <a:extLst>
            <a:ext uri="{FF2B5EF4-FFF2-40B4-BE49-F238E27FC236}">
              <a16:creationId xmlns:a16="http://schemas.microsoft.com/office/drawing/2014/main" id="{6595FE98-4B1B-4664-B9EE-E2F390C80400}"/>
            </a:ext>
          </a:extLst>
        </xdr:cNvPr>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153162</xdr:rowOff>
    </xdr:from>
    <xdr:to>
      <xdr:col>116</xdr:col>
      <xdr:colOff>62864</xdr:colOff>
      <xdr:row>63</xdr:row>
      <xdr:rowOff>139446</xdr:rowOff>
    </xdr:to>
    <xdr:cxnSp macro="">
      <xdr:nvCxnSpPr>
        <xdr:cNvPr id="629" name="直線コネクタ 628">
          <a:extLst>
            <a:ext uri="{FF2B5EF4-FFF2-40B4-BE49-F238E27FC236}">
              <a16:creationId xmlns:a16="http://schemas.microsoft.com/office/drawing/2014/main" id="{95AFCFA5-30DB-468E-AE6F-E3026C20F19D}"/>
            </a:ext>
          </a:extLst>
        </xdr:cNvPr>
        <xdr:cNvCxnSpPr/>
      </xdr:nvCxnSpPr>
      <xdr:spPr>
        <a:xfrm flipV="1">
          <a:off x="19951064" y="9240012"/>
          <a:ext cx="0" cy="13070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143273</xdr:rowOff>
    </xdr:from>
    <xdr:ext cx="469744" cy="259045"/>
    <xdr:sp macro="" textlink="">
      <xdr:nvSpPr>
        <xdr:cNvPr id="630" name="【保健センター・保健所】&#10;一人当たり面積最小値テキスト">
          <a:extLst>
            <a:ext uri="{FF2B5EF4-FFF2-40B4-BE49-F238E27FC236}">
              <a16:creationId xmlns:a16="http://schemas.microsoft.com/office/drawing/2014/main" id="{1473990D-693B-4866-A01C-130221504B76}"/>
            </a:ext>
          </a:extLst>
        </xdr:cNvPr>
        <xdr:cNvSpPr txBox="1"/>
      </xdr:nvSpPr>
      <xdr:spPr>
        <a:xfrm>
          <a:off x="19989800" y="10550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139446</xdr:rowOff>
    </xdr:from>
    <xdr:to>
      <xdr:col>116</xdr:col>
      <xdr:colOff>152400</xdr:colOff>
      <xdr:row>63</xdr:row>
      <xdr:rowOff>139446</xdr:rowOff>
    </xdr:to>
    <xdr:cxnSp macro="">
      <xdr:nvCxnSpPr>
        <xdr:cNvPr id="631" name="直線コネクタ 630">
          <a:extLst>
            <a:ext uri="{FF2B5EF4-FFF2-40B4-BE49-F238E27FC236}">
              <a16:creationId xmlns:a16="http://schemas.microsoft.com/office/drawing/2014/main" id="{7273E7E0-E047-4FE5-9D96-4FAED902BE73}"/>
            </a:ext>
          </a:extLst>
        </xdr:cNvPr>
        <xdr:cNvCxnSpPr/>
      </xdr:nvCxnSpPr>
      <xdr:spPr>
        <a:xfrm>
          <a:off x="19881850" y="1054709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99839</xdr:rowOff>
    </xdr:from>
    <xdr:ext cx="469744" cy="259045"/>
    <xdr:sp macro="" textlink="">
      <xdr:nvSpPr>
        <xdr:cNvPr id="632" name="【保健センター・保健所】&#10;一人当たり面積最大値テキスト">
          <a:extLst>
            <a:ext uri="{FF2B5EF4-FFF2-40B4-BE49-F238E27FC236}">
              <a16:creationId xmlns:a16="http://schemas.microsoft.com/office/drawing/2014/main" id="{76B9A86F-E85D-4AB1-8113-18209ABCCE19}"/>
            </a:ext>
          </a:extLst>
        </xdr:cNvPr>
        <xdr:cNvSpPr txBox="1"/>
      </xdr:nvSpPr>
      <xdr:spPr>
        <a:xfrm>
          <a:off x="19989800" y="9021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153162</xdr:rowOff>
    </xdr:from>
    <xdr:to>
      <xdr:col>116</xdr:col>
      <xdr:colOff>152400</xdr:colOff>
      <xdr:row>55</xdr:row>
      <xdr:rowOff>153162</xdr:rowOff>
    </xdr:to>
    <xdr:cxnSp macro="">
      <xdr:nvCxnSpPr>
        <xdr:cNvPr id="633" name="直線コネクタ 632">
          <a:extLst>
            <a:ext uri="{FF2B5EF4-FFF2-40B4-BE49-F238E27FC236}">
              <a16:creationId xmlns:a16="http://schemas.microsoft.com/office/drawing/2014/main" id="{C80448B5-A52F-4C3B-A90D-025EFF911F8E}"/>
            </a:ext>
          </a:extLst>
        </xdr:cNvPr>
        <xdr:cNvCxnSpPr/>
      </xdr:nvCxnSpPr>
      <xdr:spPr>
        <a:xfrm>
          <a:off x="19881850" y="924001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150385</xdr:rowOff>
    </xdr:from>
    <xdr:ext cx="469744" cy="259045"/>
    <xdr:sp macro="" textlink="">
      <xdr:nvSpPr>
        <xdr:cNvPr id="634" name="【保健センター・保健所】&#10;一人当たり面積平均値テキスト">
          <a:extLst>
            <a:ext uri="{FF2B5EF4-FFF2-40B4-BE49-F238E27FC236}">
              <a16:creationId xmlns:a16="http://schemas.microsoft.com/office/drawing/2014/main" id="{285940E6-4D63-4785-A0E9-BD353F0B012D}"/>
            </a:ext>
          </a:extLst>
        </xdr:cNvPr>
        <xdr:cNvSpPr txBox="1"/>
      </xdr:nvSpPr>
      <xdr:spPr>
        <a:xfrm>
          <a:off x="19989800" y="10227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127508</xdr:rowOff>
    </xdr:from>
    <xdr:to>
      <xdr:col>116</xdr:col>
      <xdr:colOff>114300</xdr:colOff>
      <xdr:row>63</xdr:row>
      <xdr:rowOff>57658</xdr:rowOff>
    </xdr:to>
    <xdr:sp macro="" textlink="">
      <xdr:nvSpPr>
        <xdr:cNvPr id="635" name="フローチャート: 判断 634">
          <a:extLst>
            <a:ext uri="{FF2B5EF4-FFF2-40B4-BE49-F238E27FC236}">
              <a16:creationId xmlns:a16="http://schemas.microsoft.com/office/drawing/2014/main" id="{47F763B3-A410-455E-A203-EFA62CE5A37C}"/>
            </a:ext>
          </a:extLst>
        </xdr:cNvPr>
        <xdr:cNvSpPr/>
      </xdr:nvSpPr>
      <xdr:spPr>
        <a:xfrm>
          <a:off x="19900900" y="1037005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127508</xdr:rowOff>
    </xdr:from>
    <xdr:to>
      <xdr:col>112</xdr:col>
      <xdr:colOff>38100</xdr:colOff>
      <xdr:row>63</xdr:row>
      <xdr:rowOff>57658</xdr:rowOff>
    </xdr:to>
    <xdr:sp macro="" textlink="">
      <xdr:nvSpPr>
        <xdr:cNvPr id="636" name="フローチャート: 判断 635">
          <a:extLst>
            <a:ext uri="{FF2B5EF4-FFF2-40B4-BE49-F238E27FC236}">
              <a16:creationId xmlns:a16="http://schemas.microsoft.com/office/drawing/2014/main" id="{9C972C6E-3500-41BE-A172-56BB238644C4}"/>
            </a:ext>
          </a:extLst>
        </xdr:cNvPr>
        <xdr:cNvSpPr/>
      </xdr:nvSpPr>
      <xdr:spPr>
        <a:xfrm>
          <a:off x="19157950" y="1037005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127508</xdr:rowOff>
    </xdr:from>
    <xdr:to>
      <xdr:col>107</xdr:col>
      <xdr:colOff>101600</xdr:colOff>
      <xdr:row>63</xdr:row>
      <xdr:rowOff>57658</xdr:rowOff>
    </xdr:to>
    <xdr:sp macro="" textlink="">
      <xdr:nvSpPr>
        <xdr:cNvPr id="637" name="フローチャート: 判断 636">
          <a:extLst>
            <a:ext uri="{FF2B5EF4-FFF2-40B4-BE49-F238E27FC236}">
              <a16:creationId xmlns:a16="http://schemas.microsoft.com/office/drawing/2014/main" id="{73CFCDB8-20D0-4BAF-BE38-F0F025A1F8F5}"/>
            </a:ext>
          </a:extLst>
        </xdr:cNvPr>
        <xdr:cNvSpPr/>
      </xdr:nvSpPr>
      <xdr:spPr>
        <a:xfrm>
          <a:off x="18345150" y="1037005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136652</xdr:rowOff>
    </xdr:from>
    <xdr:to>
      <xdr:col>102</xdr:col>
      <xdr:colOff>165100</xdr:colOff>
      <xdr:row>63</xdr:row>
      <xdr:rowOff>66802</xdr:rowOff>
    </xdr:to>
    <xdr:sp macro="" textlink="">
      <xdr:nvSpPr>
        <xdr:cNvPr id="638" name="フローチャート: 判断 637">
          <a:extLst>
            <a:ext uri="{FF2B5EF4-FFF2-40B4-BE49-F238E27FC236}">
              <a16:creationId xmlns:a16="http://schemas.microsoft.com/office/drawing/2014/main" id="{A805949B-D7FA-4213-90D9-F88F256A790C}"/>
            </a:ext>
          </a:extLst>
        </xdr:cNvPr>
        <xdr:cNvSpPr/>
      </xdr:nvSpPr>
      <xdr:spPr>
        <a:xfrm>
          <a:off x="17551400" y="1037920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39" name="テキスト ボックス 638">
          <a:extLst>
            <a:ext uri="{FF2B5EF4-FFF2-40B4-BE49-F238E27FC236}">
              <a16:creationId xmlns:a16="http://schemas.microsoft.com/office/drawing/2014/main" id="{EED62230-BBDA-433B-A00F-39BB9542565A}"/>
            </a:ext>
          </a:extLst>
        </xdr:cNvPr>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0" name="テキスト ボックス 639">
          <a:extLst>
            <a:ext uri="{FF2B5EF4-FFF2-40B4-BE49-F238E27FC236}">
              <a16:creationId xmlns:a16="http://schemas.microsoft.com/office/drawing/2014/main" id="{AC25EED0-310D-4801-8043-02DA6AA1CD12}"/>
            </a:ext>
          </a:extLst>
        </xdr:cNvPr>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D8BE847E-C142-4EE4-8019-D24C814568E8}"/>
            </a:ext>
          </a:extLst>
        </xdr:cNvPr>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27963672-32CD-4B6E-9E44-2337796D8E7E}"/>
            </a:ext>
          </a:extLst>
        </xdr:cNvPr>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A0FC8F16-1D32-4B6F-BAA7-4D67691C7D18}"/>
            </a:ext>
          </a:extLst>
        </xdr:cNvPr>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33782</xdr:rowOff>
    </xdr:from>
    <xdr:to>
      <xdr:col>116</xdr:col>
      <xdr:colOff>114300</xdr:colOff>
      <xdr:row>63</xdr:row>
      <xdr:rowOff>135382</xdr:rowOff>
    </xdr:to>
    <xdr:sp macro="" textlink="">
      <xdr:nvSpPr>
        <xdr:cNvPr id="644" name="楕円 643">
          <a:extLst>
            <a:ext uri="{FF2B5EF4-FFF2-40B4-BE49-F238E27FC236}">
              <a16:creationId xmlns:a16="http://schemas.microsoft.com/office/drawing/2014/main" id="{D7C4CC67-BC2E-4132-84D1-0799968BE5E0}"/>
            </a:ext>
          </a:extLst>
        </xdr:cNvPr>
        <xdr:cNvSpPr/>
      </xdr:nvSpPr>
      <xdr:spPr>
        <a:xfrm>
          <a:off x="19900900" y="10441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120159</xdr:rowOff>
    </xdr:from>
    <xdr:ext cx="469744" cy="259045"/>
    <xdr:sp macro="" textlink="">
      <xdr:nvSpPr>
        <xdr:cNvPr id="645" name="【保健センター・保健所】&#10;一人当たり面積該当値テキスト">
          <a:extLst>
            <a:ext uri="{FF2B5EF4-FFF2-40B4-BE49-F238E27FC236}">
              <a16:creationId xmlns:a16="http://schemas.microsoft.com/office/drawing/2014/main" id="{645AF738-6304-4CBC-800E-C8DA588EF479}"/>
            </a:ext>
          </a:extLst>
        </xdr:cNvPr>
        <xdr:cNvSpPr txBox="1"/>
      </xdr:nvSpPr>
      <xdr:spPr>
        <a:xfrm>
          <a:off x="19989800" y="10362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33782</xdr:rowOff>
    </xdr:from>
    <xdr:to>
      <xdr:col>112</xdr:col>
      <xdr:colOff>38100</xdr:colOff>
      <xdr:row>63</xdr:row>
      <xdr:rowOff>135382</xdr:rowOff>
    </xdr:to>
    <xdr:sp macro="" textlink="">
      <xdr:nvSpPr>
        <xdr:cNvPr id="646" name="楕円 645">
          <a:extLst>
            <a:ext uri="{FF2B5EF4-FFF2-40B4-BE49-F238E27FC236}">
              <a16:creationId xmlns:a16="http://schemas.microsoft.com/office/drawing/2014/main" id="{E3A3FB51-713F-4941-AC57-32AB08A62ECB}"/>
            </a:ext>
          </a:extLst>
        </xdr:cNvPr>
        <xdr:cNvSpPr/>
      </xdr:nvSpPr>
      <xdr:spPr>
        <a:xfrm>
          <a:off x="19157950" y="1044143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84582</xdr:rowOff>
    </xdr:from>
    <xdr:to>
      <xdr:col>116</xdr:col>
      <xdr:colOff>63500</xdr:colOff>
      <xdr:row>63</xdr:row>
      <xdr:rowOff>84582</xdr:rowOff>
    </xdr:to>
    <xdr:cxnSp macro="">
      <xdr:nvCxnSpPr>
        <xdr:cNvPr id="647" name="直線コネクタ 646">
          <a:extLst>
            <a:ext uri="{FF2B5EF4-FFF2-40B4-BE49-F238E27FC236}">
              <a16:creationId xmlns:a16="http://schemas.microsoft.com/office/drawing/2014/main" id="{4762BB1F-D723-4B7A-A462-16F5C0EC2FEA}"/>
            </a:ext>
          </a:extLst>
        </xdr:cNvPr>
        <xdr:cNvCxnSpPr/>
      </xdr:nvCxnSpPr>
      <xdr:spPr>
        <a:xfrm>
          <a:off x="19202400" y="10492232"/>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33782</xdr:rowOff>
    </xdr:from>
    <xdr:to>
      <xdr:col>107</xdr:col>
      <xdr:colOff>101600</xdr:colOff>
      <xdr:row>63</xdr:row>
      <xdr:rowOff>135382</xdr:rowOff>
    </xdr:to>
    <xdr:sp macro="" textlink="">
      <xdr:nvSpPr>
        <xdr:cNvPr id="648" name="楕円 647">
          <a:extLst>
            <a:ext uri="{FF2B5EF4-FFF2-40B4-BE49-F238E27FC236}">
              <a16:creationId xmlns:a16="http://schemas.microsoft.com/office/drawing/2014/main" id="{7F9E8024-CA11-4286-926A-A44A560AA20B}"/>
            </a:ext>
          </a:extLst>
        </xdr:cNvPr>
        <xdr:cNvSpPr/>
      </xdr:nvSpPr>
      <xdr:spPr>
        <a:xfrm>
          <a:off x="18345150" y="10441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84582</xdr:rowOff>
    </xdr:from>
    <xdr:to>
      <xdr:col>111</xdr:col>
      <xdr:colOff>177800</xdr:colOff>
      <xdr:row>63</xdr:row>
      <xdr:rowOff>84582</xdr:rowOff>
    </xdr:to>
    <xdr:cxnSp macro="">
      <xdr:nvCxnSpPr>
        <xdr:cNvPr id="649" name="直線コネクタ 648">
          <a:extLst>
            <a:ext uri="{FF2B5EF4-FFF2-40B4-BE49-F238E27FC236}">
              <a16:creationId xmlns:a16="http://schemas.microsoft.com/office/drawing/2014/main" id="{00EE78A9-ACDB-4C84-AD96-80BA25DAA552}"/>
            </a:ext>
          </a:extLst>
        </xdr:cNvPr>
        <xdr:cNvCxnSpPr/>
      </xdr:nvCxnSpPr>
      <xdr:spPr>
        <a:xfrm>
          <a:off x="18395950" y="10492232"/>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38354</xdr:rowOff>
    </xdr:from>
    <xdr:to>
      <xdr:col>102</xdr:col>
      <xdr:colOff>165100</xdr:colOff>
      <xdr:row>63</xdr:row>
      <xdr:rowOff>139954</xdr:rowOff>
    </xdr:to>
    <xdr:sp macro="" textlink="">
      <xdr:nvSpPr>
        <xdr:cNvPr id="650" name="楕円 649">
          <a:extLst>
            <a:ext uri="{FF2B5EF4-FFF2-40B4-BE49-F238E27FC236}">
              <a16:creationId xmlns:a16="http://schemas.microsoft.com/office/drawing/2014/main" id="{E9E8EE29-E861-4053-BE51-2D85C6B372DB}"/>
            </a:ext>
          </a:extLst>
        </xdr:cNvPr>
        <xdr:cNvSpPr/>
      </xdr:nvSpPr>
      <xdr:spPr>
        <a:xfrm>
          <a:off x="17551400" y="10446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84582</xdr:rowOff>
    </xdr:from>
    <xdr:to>
      <xdr:col>107</xdr:col>
      <xdr:colOff>50800</xdr:colOff>
      <xdr:row>63</xdr:row>
      <xdr:rowOff>89154</xdr:rowOff>
    </xdr:to>
    <xdr:cxnSp macro="">
      <xdr:nvCxnSpPr>
        <xdr:cNvPr id="651" name="直線コネクタ 650">
          <a:extLst>
            <a:ext uri="{FF2B5EF4-FFF2-40B4-BE49-F238E27FC236}">
              <a16:creationId xmlns:a16="http://schemas.microsoft.com/office/drawing/2014/main" id="{24BA02F2-F9B8-4876-915E-07A837F317F2}"/>
            </a:ext>
          </a:extLst>
        </xdr:cNvPr>
        <xdr:cNvCxnSpPr/>
      </xdr:nvCxnSpPr>
      <xdr:spPr>
        <a:xfrm flipV="1">
          <a:off x="17602200" y="10492232"/>
          <a:ext cx="79375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74185</xdr:rowOff>
    </xdr:from>
    <xdr:ext cx="469744" cy="259045"/>
    <xdr:sp macro="" textlink="">
      <xdr:nvSpPr>
        <xdr:cNvPr id="652" name="n_1aveValue【保健センター・保健所】&#10;一人当たり面積">
          <a:extLst>
            <a:ext uri="{FF2B5EF4-FFF2-40B4-BE49-F238E27FC236}">
              <a16:creationId xmlns:a16="http://schemas.microsoft.com/office/drawing/2014/main" id="{1C274B79-EE31-445D-876B-63319F043BBD}"/>
            </a:ext>
          </a:extLst>
        </xdr:cNvPr>
        <xdr:cNvSpPr txBox="1"/>
      </xdr:nvSpPr>
      <xdr:spPr>
        <a:xfrm>
          <a:off x="18980227" y="10151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74185</xdr:rowOff>
    </xdr:from>
    <xdr:ext cx="469744" cy="259045"/>
    <xdr:sp macro="" textlink="">
      <xdr:nvSpPr>
        <xdr:cNvPr id="653" name="n_2aveValue【保健センター・保健所】&#10;一人当たり面積">
          <a:extLst>
            <a:ext uri="{FF2B5EF4-FFF2-40B4-BE49-F238E27FC236}">
              <a16:creationId xmlns:a16="http://schemas.microsoft.com/office/drawing/2014/main" id="{40B1F56D-13D0-406D-974E-2E895D80753E}"/>
            </a:ext>
          </a:extLst>
        </xdr:cNvPr>
        <xdr:cNvSpPr txBox="1"/>
      </xdr:nvSpPr>
      <xdr:spPr>
        <a:xfrm>
          <a:off x="18180127" y="10151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83329</xdr:rowOff>
    </xdr:from>
    <xdr:ext cx="469744" cy="259045"/>
    <xdr:sp macro="" textlink="">
      <xdr:nvSpPr>
        <xdr:cNvPr id="654" name="n_3aveValue【保健センター・保健所】&#10;一人当たり面積">
          <a:extLst>
            <a:ext uri="{FF2B5EF4-FFF2-40B4-BE49-F238E27FC236}">
              <a16:creationId xmlns:a16="http://schemas.microsoft.com/office/drawing/2014/main" id="{0FF2A98E-53B8-4F7D-95E4-F0190E9BAD45}"/>
            </a:ext>
          </a:extLst>
        </xdr:cNvPr>
        <xdr:cNvSpPr txBox="1"/>
      </xdr:nvSpPr>
      <xdr:spPr>
        <a:xfrm>
          <a:off x="17386377" y="10160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126509</xdr:rowOff>
    </xdr:from>
    <xdr:ext cx="469744" cy="259045"/>
    <xdr:sp macro="" textlink="">
      <xdr:nvSpPr>
        <xdr:cNvPr id="655" name="n_1mainValue【保健センター・保健所】&#10;一人当たり面積">
          <a:extLst>
            <a:ext uri="{FF2B5EF4-FFF2-40B4-BE49-F238E27FC236}">
              <a16:creationId xmlns:a16="http://schemas.microsoft.com/office/drawing/2014/main" id="{A759F37A-7A33-4B45-8F06-F0ED84C3A688}"/>
            </a:ext>
          </a:extLst>
        </xdr:cNvPr>
        <xdr:cNvSpPr txBox="1"/>
      </xdr:nvSpPr>
      <xdr:spPr>
        <a:xfrm>
          <a:off x="18980227" y="10534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126509</xdr:rowOff>
    </xdr:from>
    <xdr:ext cx="469744" cy="259045"/>
    <xdr:sp macro="" textlink="">
      <xdr:nvSpPr>
        <xdr:cNvPr id="656" name="n_2mainValue【保健センター・保健所】&#10;一人当たり面積">
          <a:extLst>
            <a:ext uri="{FF2B5EF4-FFF2-40B4-BE49-F238E27FC236}">
              <a16:creationId xmlns:a16="http://schemas.microsoft.com/office/drawing/2014/main" id="{CB2ED9B6-09FB-48F3-B0CC-496F488B3437}"/>
            </a:ext>
          </a:extLst>
        </xdr:cNvPr>
        <xdr:cNvSpPr txBox="1"/>
      </xdr:nvSpPr>
      <xdr:spPr>
        <a:xfrm>
          <a:off x="18180127" y="10534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131081</xdr:rowOff>
    </xdr:from>
    <xdr:ext cx="469744" cy="259045"/>
    <xdr:sp macro="" textlink="">
      <xdr:nvSpPr>
        <xdr:cNvPr id="657" name="n_3mainValue【保健センター・保健所】&#10;一人当たり面積">
          <a:extLst>
            <a:ext uri="{FF2B5EF4-FFF2-40B4-BE49-F238E27FC236}">
              <a16:creationId xmlns:a16="http://schemas.microsoft.com/office/drawing/2014/main" id="{6B8FFCC7-351E-4E86-9A36-5E5C5D42104C}"/>
            </a:ext>
          </a:extLst>
        </xdr:cNvPr>
        <xdr:cNvSpPr txBox="1"/>
      </xdr:nvSpPr>
      <xdr:spPr>
        <a:xfrm>
          <a:off x="17386377" y="10538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58" name="正方形/長方形 657">
          <a:extLst>
            <a:ext uri="{FF2B5EF4-FFF2-40B4-BE49-F238E27FC236}">
              <a16:creationId xmlns:a16="http://schemas.microsoft.com/office/drawing/2014/main" id="{B5E073CC-2649-4938-B9F1-6DF4FDD6856E}"/>
            </a:ext>
          </a:extLst>
        </xdr:cNvPr>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59" name="正方形/長方形 658">
          <a:extLst>
            <a:ext uri="{FF2B5EF4-FFF2-40B4-BE49-F238E27FC236}">
              <a16:creationId xmlns:a16="http://schemas.microsoft.com/office/drawing/2014/main" id="{D1FE12B1-D7D8-4564-9975-1C0606A131E3}"/>
            </a:ext>
          </a:extLst>
        </xdr:cNvPr>
        <xdr:cNvSpPr/>
      </xdr:nvSpPr>
      <xdr:spPr>
        <a:xfrm>
          <a:off x="1131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0" name="正方形/長方形 659">
          <a:extLst>
            <a:ext uri="{FF2B5EF4-FFF2-40B4-BE49-F238E27FC236}">
              <a16:creationId xmlns:a16="http://schemas.microsoft.com/office/drawing/2014/main" id="{055C2A1C-4D13-408E-90FC-C8039A07B4BA}"/>
            </a:ext>
          </a:extLst>
        </xdr:cNvPr>
        <xdr:cNvSpPr/>
      </xdr:nvSpPr>
      <xdr:spPr>
        <a:xfrm>
          <a:off x="1131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61" name="正方形/長方形 660">
          <a:extLst>
            <a:ext uri="{FF2B5EF4-FFF2-40B4-BE49-F238E27FC236}">
              <a16:creationId xmlns:a16="http://schemas.microsoft.com/office/drawing/2014/main" id="{01C4AD44-4826-4E97-BAD2-AA6B450DA110}"/>
            </a:ext>
          </a:extLst>
        </xdr:cNvPr>
        <xdr:cNvSpPr/>
      </xdr:nvSpPr>
      <xdr:spPr>
        <a:xfrm>
          <a:off x="122364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62" name="正方形/長方形 661">
          <a:extLst>
            <a:ext uri="{FF2B5EF4-FFF2-40B4-BE49-F238E27FC236}">
              <a16:creationId xmlns:a16="http://schemas.microsoft.com/office/drawing/2014/main" id="{46B6CF06-5B48-4929-9B6A-DEA45EE62019}"/>
            </a:ext>
          </a:extLst>
        </xdr:cNvPr>
        <xdr:cNvSpPr/>
      </xdr:nvSpPr>
      <xdr:spPr>
        <a:xfrm>
          <a:off x="122364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63" name="正方形/長方形 662">
          <a:extLst>
            <a:ext uri="{FF2B5EF4-FFF2-40B4-BE49-F238E27FC236}">
              <a16:creationId xmlns:a16="http://schemas.microsoft.com/office/drawing/2014/main" id="{31E5C5F8-6538-4A9E-9E67-93BB17C0CADB}"/>
            </a:ext>
          </a:extLst>
        </xdr:cNvPr>
        <xdr:cNvSpPr/>
      </xdr:nvSpPr>
      <xdr:spPr>
        <a:xfrm>
          <a:off x="13265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64" name="正方形/長方形 663">
          <a:extLst>
            <a:ext uri="{FF2B5EF4-FFF2-40B4-BE49-F238E27FC236}">
              <a16:creationId xmlns:a16="http://schemas.microsoft.com/office/drawing/2014/main" id="{40FCA648-E488-4887-9764-3D32B2BCDC21}"/>
            </a:ext>
          </a:extLst>
        </xdr:cNvPr>
        <xdr:cNvSpPr/>
      </xdr:nvSpPr>
      <xdr:spPr>
        <a:xfrm>
          <a:off x="13265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5" name="正方形/長方形 664">
          <a:extLst>
            <a:ext uri="{FF2B5EF4-FFF2-40B4-BE49-F238E27FC236}">
              <a16:creationId xmlns:a16="http://schemas.microsoft.com/office/drawing/2014/main" id="{87322910-1D09-459B-89CF-82F7CB821404}"/>
            </a:ext>
          </a:extLst>
        </xdr:cNvPr>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66" name="テキスト ボックス 665">
          <a:extLst>
            <a:ext uri="{FF2B5EF4-FFF2-40B4-BE49-F238E27FC236}">
              <a16:creationId xmlns:a16="http://schemas.microsoft.com/office/drawing/2014/main" id="{E03A832F-9F48-42BF-B933-2C3970320EAA}"/>
            </a:ext>
          </a:extLst>
        </xdr:cNvPr>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67" name="直線コネクタ 666">
          <a:extLst>
            <a:ext uri="{FF2B5EF4-FFF2-40B4-BE49-F238E27FC236}">
              <a16:creationId xmlns:a16="http://schemas.microsoft.com/office/drawing/2014/main" id="{DFC02334-5050-46DC-A558-0122FC273B81}"/>
            </a:ext>
          </a:extLst>
        </xdr:cNvPr>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68" name="直線コネクタ 667">
          <a:extLst>
            <a:ext uri="{FF2B5EF4-FFF2-40B4-BE49-F238E27FC236}">
              <a16:creationId xmlns:a16="http://schemas.microsoft.com/office/drawing/2014/main" id="{C3451826-6112-4BE2-8C00-0DA581AE939D}"/>
            </a:ext>
          </a:extLst>
        </xdr:cNvPr>
        <xdr:cNvCxnSpPr/>
      </xdr:nvCxnSpPr>
      <xdr:spPr>
        <a:xfrm>
          <a:off x="11207750" y="1436732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69" name="テキスト ボックス 668">
          <a:extLst>
            <a:ext uri="{FF2B5EF4-FFF2-40B4-BE49-F238E27FC236}">
              <a16:creationId xmlns:a16="http://schemas.microsoft.com/office/drawing/2014/main" id="{A485C114-0AAF-4301-92F1-86FDC40C5379}"/>
            </a:ext>
          </a:extLst>
        </xdr:cNvPr>
        <xdr:cNvSpPr txBox="1"/>
      </xdr:nvSpPr>
      <xdr:spPr>
        <a:xfrm>
          <a:off x="10906911" y="1423145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70" name="直線コネクタ 669">
          <a:extLst>
            <a:ext uri="{FF2B5EF4-FFF2-40B4-BE49-F238E27FC236}">
              <a16:creationId xmlns:a16="http://schemas.microsoft.com/office/drawing/2014/main" id="{9ED888E8-8842-4CD9-A39C-CE93CAE5CF14}"/>
            </a:ext>
          </a:extLst>
        </xdr:cNvPr>
        <xdr:cNvCxnSpPr/>
      </xdr:nvCxnSpPr>
      <xdr:spPr>
        <a:xfrm>
          <a:off x="11207750" y="140534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71" name="テキスト ボックス 670">
          <a:extLst>
            <a:ext uri="{FF2B5EF4-FFF2-40B4-BE49-F238E27FC236}">
              <a16:creationId xmlns:a16="http://schemas.microsoft.com/office/drawing/2014/main" id="{B3A45122-15A3-4845-89F1-769EDA95DFC6}"/>
            </a:ext>
          </a:extLst>
        </xdr:cNvPr>
        <xdr:cNvSpPr txBox="1"/>
      </xdr:nvSpPr>
      <xdr:spPr>
        <a:xfrm>
          <a:off x="10842791" y="139175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72" name="直線コネクタ 671">
          <a:extLst>
            <a:ext uri="{FF2B5EF4-FFF2-40B4-BE49-F238E27FC236}">
              <a16:creationId xmlns:a16="http://schemas.microsoft.com/office/drawing/2014/main" id="{C226FB93-34D2-4465-927A-C02FB1F43D53}"/>
            </a:ext>
          </a:extLst>
        </xdr:cNvPr>
        <xdr:cNvCxnSpPr/>
      </xdr:nvCxnSpPr>
      <xdr:spPr>
        <a:xfrm>
          <a:off x="11207750" y="1373958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73" name="テキスト ボックス 672">
          <a:extLst>
            <a:ext uri="{FF2B5EF4-FFF2-40B4-BE49-F238E27FC236}">
              <a16:creationId xmlns:a16="http://schemas.microsoft.com/office/drawing/2014/main" id="{27334A0E-442F-4894-A504-BD80EB064E83}"/>
            </a:ext>
          </a:extLst>
        </xdr:cNvPr>
        <xdr:cNvSpPr txBox="1"/>
      </xdr:nvSpPr>
      <xdr:spPr>
        <a:xfrm>
          <a:off x="10842791" y="136037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74" name="直線コネクタ 673">
          <a:extLst>
            <a:ext uri="{FF2B5EF4-FFF2-40B4-BE49-F238E27FC236}">
              <a16:creationId xmlns:a16="http://schemas.microsoft.com/office/drawing/2014/main" id="{240A7F21-0BD9-45C3-98D5-BC0513ADE3D4}"/>
            </a:ext>
          </a:extLst>
        </xdr:cNvPr>
        <xdr:cNvCxnSpPr/>
      </xdr:nvCxnSpPr>
      <xdr:spPr>
        <a:xfrm>
          <a:off x="11207750" y="1342571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75" name="テキスト ボックス 674">
          <a:extLst>
            <a:ext uri="{FF2B5EF4-FFF2-40B4-BE49-F238E27FC236}">
              <a16:creationId xmlns:a16="http://schemas.microsoft.com/office/drawing/2014/main" id="{766C56B5-E4A6-46C7-87F1-D64958759CC1}"/>
            </a:ext>
          </a:extLst>
        </xdr:cNvPr>
        <xdr:cNvSpPr txBox="1"/>
      </xdr:nvSpPr>
      <xdr:spPr>
        <a:xfrm>
          <a:off x="10842791" y="132898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76" name="直線コネクタ 675">
          <a:extLst>
            <a:ext uri="{FF2B5EF4-FFF2-40B4-BE49-F238E27FC236}">
              <a16:creationId xmlns:a16="http://schemas.microsoft.com/office/drawing/2014/main" id="{06FC0323-ED5B-426B-ABB5-8A968A283BB9}"/>
            </a:ext>
          </a:extLst>
        </xdr:cNvPr>
        <xdr:cNvCxnSpPr/>
      </xdr:nvCxnSpPr>
      <xdr:spPr>
        <a:xfrm>
          <a:off x="11207750" y="131118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77" name="テキスト ボックス 676">
          <a:extLst>
            <a:ext uri="{FF2B5EF4-FFF2-40B4-BE49-F238E27FC236}">
              <a16:creationId xmlns:a16="http://schemas.microsoft.com/office/drawing/2014/main" id="{0123A834-FA61-4C40-B097-6E127E0B7FF0}"/>
            </a:ext>
          </a:extLst>
        </xdr:cNvPr>
        <xdr:cNvSpPr txBox="1"/>
      </xdr:nvSpPr>
      <xdr:spPr>
        <a:xfrm>
          <a:off x="10842791" y="129759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78" name="直線コネクタ 677">
          <a:extLst>
            <a:ext uri="{FF2B5EF4-FFF2-40B4-BE49-F238E27FC236}">
              <a16:creationId xmlns:a16="http://schemas.microsoft.com/office/drawing/2014/main" id="{FD4CB345-21E1-4F51-B446-8656E3FF275B}"/>
            </a:ext>
          </a:extLst>
        </xdr:cNvPr>
        <xdr:cNvCxnSpPr/>
      </xdr:nvCxnSpPr>
      <xdr:spPr>
        <a:xfrm>
          <a:off x="11207750" y="1279797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79" name="テキスト ボックス 678">
          <a:extLst>
            <a:ext uri="{FF2B5EF4-FFF2-40B4-BE49-F238E27FC236}">
              <a16:creationId xmlns:a16="http://schemas.microsoft.com/office/drawing/2014/main" id="{AF95FB5D-D756-4E6D-BBAA-D2C8D594F496}"/>
            </a:ext>
          </a:extLst>
        </xdr:cNvPr>
        <xdr:cNvSpPr txBox="1"/>
      </xdr:nvSpPr>
      <xdr:spPr>
        <a:xfrm>
          <a:off x="10797721" y="1266209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80" name="直線コネクタ 679">
          <a:extLst>
            <a:ext uri="{FF2B5EF4-FFF2-40B4-BE49-F238E27FC236}">
              <a16:creationId xmlns:a16="http://schemas.microsoft.com/office/drawing/2014/main" id="{220238E2-6F3D-41E4-8B06-A0CB255A2497}"/>
            </a:ext>
          </a:extLst>
        </xdr:cNvPr>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81" name="テキスト ボックス 680">
          <a:extLst>
            <a:ext uri="{FF2B5EF4-FFF2-40B4-BE49-F238E27FC236}">
              <a16:creationId xmlns:a16="http://schemas.microsoft.com/office/drawing/2014/main" id="{D67D22DC-731D-4433-968C-3EA493DE3CC9}"/>
            </a:ext>
          </a:extLst>
        </xdr:cNvPr>
        <xdr:cNvSpPr txBox="1"/>
      </xdr:nvSpPr>
      <xdr:spPr>
        <a:xfrm>
          <a:off x="107977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82" name="【消防施設】&#10;有形固定資産減価償却率グラフ枠">
          <a:extLst>
            <a:ext uri="{FF2B5EF4-FFF2-40B4-BE49-F238E27FC236}">
              <a16:creationId xmlns:a16="http://schemas.microsoft.com/office/drawing/2014/main" id="{713B5BEB-CABC-4369-BFAC-61FC23340FD8}"/>
            </a:ext>
          </a:extLst>
        </xdr:cNvPr>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34834</xdr:rowOff>
    </xdr:from>
    <xdr:to>
      <xdr:col>85</xdr:col>
      <xdr:colOff>126364</xdr:colOff>
      <xdr:row>85</xdr:row>
      <xdr:rowOff>119743</xdr:rowOff>
    </xdr:to>
    <xdr:cxnSp macro="">
      <xdr:nvCxnSpPr>
        <xdr:cNvPr id="683" name="直線コネクタ 682">
          <a:extLst>
            <a:ext uri="{FF2B5EF4-FFF2-40B4-BE49-F238E27FC236}">
              <a16:creationId xmlns:a16="http://schemas.microsoft.com/office/drawing/2014/main" id="{4B028828-8231-4E80-A653-8DFCEDFC7BF8}"/>
            </a:ext>
          </a:extLst>
        </xdr:cNvPr>
        <xdr:cNvCxnSpPr/>
      </xdr:nvCxnSpPr>
      <xdr:spPr>
        <a:xfrm flipV="1">
          <a:off x="14699614" y="12918984"/>
          <a:ext cx="0" cy="1240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123570</xdr:rowOff>
    </xdr:from>
    <xdr:ext cx="405111" cy="259045"/>
    <xdr:sp macro="" textlink="">
      <xdr:nvSpPr>
        <xdr:cNvPr id="684" name="【消防施設】&#10;有形固定資産減価償却率最小値テキスト">
          <a:extLst>
            <a:ext uri="{FF2B5EF4-FFF2-40B4-BE49-F238E27FC236}">
              <a16:creationId xmlns:a16="http://schemas.microsoft.com/office/drawing/2014/main" id="{18C5382F-BF78-4A3A-A5CE-299FA1B997CD}"/>
            </a:ext>
          </a:extLst>
        </xdr:cNvPr>
        <xdr:cNvSpPr txBox="1"/>
      </xdr:nvSpPr>
      <xdr:spPr>
        <a:xfrm>
          <a:off x="14738350" y="14163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119743</xdr:rowOff>
    </xdr:from>
    <xdr:to>
      <xdr:col>86</xdr:col>
      <xdr:colOff>25400</xdr:colOff>
      <xdr:row>85</xdr:row>
      <xdr:rowOff>119743</xdr:rowOff>
    </xdr:to>
    <xdr:cxnSp macro="">
      <xdr:nvCxnSpPr>
        <xdr:cNvPr id="685" name="直線コネクタ 684">
          <a:extLst>
            <a:ext uri="{FF2B5EF4-FFF2-40B4-BE49-F238E27FC236}">
              <a16:creationId xmlns:a16="http://schemas.microsoft.com/office/drawing/2014/main" id="{FC43ACB2-6E86-4636-9BF2-1291235D1C17}"/>
            </a:ext>
          </a:extLst>
        </xdr:cNvPr>
        <xdr:cNvCxnSpPr/>
      </xdr:nvCxnSpPr>
      <xdr:spPr>
        <a:xfrm>
          <a:off x="14611350" y="1415959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152961</xdr:rowOff>
    </xdr:from>
    <xdr:ext cx="405111" cy="259045"/>
    <xdr:sp macro="" textlink="">
      <xdr:nvSpPr>
        <xdr:cNvPr id="686" name="【消防施設】&#10;有形固定資産減価償却率最大値テキスト">
          <a:extLst>
            <a:ext uri="{FF2B5EF4-FFF2-40B4-BE49-F238E27FC236}">
              <a16:creationId xmlns:a16="http://schemas.microsoft.com/office/drawing/2014/main" id="{4664166C-7407-44F6-B36B-85034B92DC52}"/>
            </a:ext>
          </a:extLst>
        </xdr:cNvPr>
        <xdr:cNvSpPr txBox="1"/>
      </xdr:nvSpPr>
      <xdr:spPr>
        <a:xfrm>
          <a:off x="14738350" y="12706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34834</xdr:rowOff>
    </xdr:from>
    <xdr:to>
      <xdr:col>86</xdr:col>
      <xdr:colOff>25400</xdr:colOff>
      <xdr:row>78</xdr:row>
      <xdr:rowOff>34834</xdr:rowOff>
    </xdr:to>
    <xdr:cxnSp macro="">
      <xdr:nvCxnSpPr>
        <xdr:cNvPr id="687" name="直線コネクタ 686">
          <a:extLst>
            <a:ext uri="{FF2B5EF4-FFF2-40B4-BE49-F238E27FC236}">
              <a16:creationId xmlns:a16="http://schemas.microsoft.com/office/drawing/2014/main" id="{57B123DA-23A4-49BC-A406-17D9121F40E9}"/>
            </a:ext>
          </a:extLst>
        </xdr:cNvPr>
        <xdr:cNvCxnSpPr/>
      </xdr:nvCxnSpPr>
      <xdr:spPr>
        <a:xfrm>
          <a:off x="14611350" y="1291898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80390</xdr:rowOff>
    </xdr:from>
    <xdr:ext cx="405111" cy="259045"/>
    <xdr:sp macro="" textlink="">
      <xdr:nvSpPr>
        <xdr:cNvPr id="688" name="【消防施設】&#10;有形固定資産減価償却率平均値テキスト">
          <a:extLst>
            <a:ext uri="{FF2B5EF4-FFF2-40B4-BE49-F238E27FC236}">
              <a16:creationId xmlns:a16="http://schemas.microsoft.com/office/drawing/2014/main" id="{4BD6DAE5-CE14-40A9-8A62-AF89109F343C}"/>
            </a:ext>
          </a:extLst>
        </xdr:cNvPr>
        <xdr:cNvSpPr txBox="1"/>
      </xdr:nvSpPr>
      <xdr:spPr>
        <a:xfrm>
          <a:off x="14738350" y="131296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57513</xdr:rowOff>
    </xdr:from>
    <xdr:to>
      <xdr:col>85</xdr:col>
      <xdr:colOff>177800</xdr:colOff>
      <xdr:row>80</xdr:row>
      <xdr:rowOff>159113</xdr:rowOff>
    </xdr:to>
    <xdr:sp macro="" textlink="">
      <xdr:nvSpPr>
        <xdr:cNvPr id="689" name="フローチャート: 判断 688">
          <a:extLst>
            <a:ext uri="{FF2B5EF4-FFF2-40B4-BE49-F238E27FC236}">
              <a16:creationId xmlns:a16="http://schemas.microsoft.com/office/drawing/2014/main" id="{CC61D462-8DDF-46D4-9C99-89EC25968E1A}"/>
            </a:ext>
          </a:extLst>
        </xdr:cNvPr>
        <xdr:cNvSpPr/>
      </xdr:nvSpPr>
      <xdr:spPr>
        <a:xfrm>
          <a:off x="14649450" y="13271863"/>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88537</xdr:rowOff>
    </xdr:from>
    <xdr:to>
      <xdr:col>81</xdr:col>
      <xdr:colOff>101600</xdr:colOff>
      <xdr:row>81</xdr:row>
      <xdr:rowOff>18687</xdr:rowOff>
    </xdr:to>
    <xdr:sp macro="" textlink="">
      <xdr:nvSpPr>
        <xdr:cNvPr id="690" name="フローチャート: 判断 689">
          <a:extLst>
            <a:ext uri="{FF2B5EF4-FFF2-40B4-BE49-F238E27FC236}">
              <a16:creationId xmlns:a16="http://schemas.microsoft.com/office/drawing/2014/main" id="{5F7F793A-1055-4D12-A0FD-4D4D97F4BCE2}"/>
            </a:ext>
          </a:extLst>
        </xdr:cNvPr>
        <xdr:cNvSpPr/>
      </xdr:nvSpPr>
      <xdr:spPr>
        <a:xfrm>
          <a:off x="13887450" y="1330288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90170</xdr:rowOff>
    </xdr:from>
    <xdr:to>
      <xdr:col>76</xdr:col>
      <xdr:colOff>165100</xdr:colOff>
      <xdr:row>81</xdr:row>
      <xdr:rowOff>20320</xdr:rowOff>
    </xdr:to>
    <xdr:sp macro="" textlink="">
      <xdr:nvSpPr>
        <xdr:cNvPr id="691" name="フローチャート: 判断 690">
          <a:extLst>
            <a:ext uri="{FF2B5EF4-FFF2-40B4-BE49-F238E27FC236}">
              <a16:creationId xmlns:a16="http://schemas.microsoft.com/office/drawing/2014/main" id="{BC0A0D19-46AA-40E3-AE83-20E0850DAA75}"/>
            </a:ext>
          </a:extLst>
        </xdr:cNvPr>
        <xdr:cNvSpPr/>
      </xdr:nvSpPr>
      <xdr:spPr>
        <a:xfrm>
          <a:off x="13093700" y="133045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83638</xdr:rowOff>
    </xdr:from>
    <xdr:to>
      <xdr:col>72</xdr:col>
      <xdr:colOff>38100</xdr:colOff>
      <xdr:row>82</xdr:row>
      <xdr:rowOff>13788</xdr:rowOff>
    </xdr:to>
    <xdr:sp macro="" textlink="">
      <xdr:nvSpPr>
        <xdr:cNvPr id="692" name="フローチャート: 判断 691">
          <a:extLst>
            <a:ext uri="{FF2B5EF4-FFF2-40B4-BE49-F238E27FC236}">
              <a16:creationId xmlns:a16="http://schemas.microsoft.com/office/drawing/2014/main" id="{F7D27FC8-809B-4783-88CA-4A47D612B474}"/>
            </a:ext>
          </a:extLst>
        </xdr:cNvPr>
        <xdr:cNvSpPr/>
      </xdr:nvSpPr>
      <xdr:spPr>
        <a:xfrm>
          <a:off x="12299950" y="1346308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93" name="テキスト ボックス 692">
          <a:extLst>
            <a:ext uri="{FF2B5EF4-FFF2-40B4-BE49-F238E27FC236}">
              <a16:creationId xmlns:a16="http://schemas.microsoft.com/office/drawing/2014/main" id="{464EEA6F-C90A-4B8A-94F1-8F28D3AB6D48}"/>
            </a:ext>
          </a:extLst>
        </xdr:cNvPr>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94" name="テキスト ボックス 693">
          <a:extLst>
            <a:ext uri="{FF2B5EF4-FFF2-40B4-BE49-F238E27FC236}">
              <a16:creationId xmlns:a16="http://schemas.microsoft.com/office/drawing/2014/main" id="{ECD7CB05-611A-4B4E-8648-ABE50A748CF6}"/>
            </a:ext>
          </a:extLst>
        </xdr:cNvPr>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95" name="テキスト ボックス 694">
          <a:extLst>
            <a:ext uri="{FF2B5EF4-FFF2-40B4-BE49-F238E27FC236}">
              <a16:creationId xmlns:a16="http://schemas.microsoft.com/office/drawing/2014/main" id="{6139C1FF-C0E8-43F8-ABE5-6FFD97A6FE89}"/>
            </a:ext>
          </a:extLst>
        </xdr:cNvPr>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96" name="テキスト ボックス 695">
          <a:extLst>
            <a:ext uri="{FF2B5EF4-FFF2-40B4-BE49-F238E27FC236}">
              <a16:creationId xmlns:a16="http://schemas.microsoft.com/office/drawing/2014/main" id="{6584F86D-C9B2-4A7D-AD52-2142DB185EF7}"/>
            </a:ext>
          </a:extLst>
        </xdr:cNvPr>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97" name="テキスト ボックス 696">
          <a:extLst>
            <a:ext uri="{FF2B5EF4-FFF2-40B4-BE49-F238E27FC236}">
              <a16:creationId xmlns:a16="http://schemas.microsoft.com/office/drawing/2014/main" id="{E421C8E5-54F0-4E0F-8054-BE46A51C73E8}"/>
            </a:ext>
          </a:extLst>
        </xdr:cNvPr>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104866</xdr:rowOff>
    </xdr:from>
    <xdr:to>
      <xdr:col>85</xdr:col>
      <xdr:colOff>177800</xdr:colOff>
      <xdr:row>82</xdr:row>
      <xdr:rowOff>35016</xdr:rowOff>
    </xdr:to>
    <xdr:sp macro="" textlink="">
      <xdr:nvSpPr>
        <xdr:cNvPr id="698" name="楕円 697">
          <a:extLst>
            <a:ext uri="{FF2B5EF4-FFF2-40B4-BE49-F238E27FC236}">
              <a16:creationId xmlns:a16="http://schemas.microsoft.com/office/drawing/2014/main" id="{EED547C8-0AEA-40E0-84B9-4274B14A10A5}"/>
            </a:ext>
          </a:extLst>
        </xdr:cNvPr>
        <xdr:cNvSpPr/>
      </xdr:nvSpPr>
      <xdr:spPr>
        <a:xfrm>
          <a:off x="14649450" y="13484316"/>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83293</xdr:rowOff>
    </xdr:from>
    <xdr:ext cx="405111" cy="259045"/>
    <xdr:sp macro="" textlink="">
      <xdr:nvSpPr>
        <xdr:cNvPr id="699" name="【消防施設】&#10;有形固定資産減価償却率該当値テキスト">
          <a:extLst>
            <a:ext uri="{FF2B5EF4-FFF2-40B4-BE49-F238E27FC236}">
              <a16:creationId xmlns:a16="http://schemas.microsoft.com/office/drawing/2014/main" id="{D98EF677-779A-44FF-B466-3FCBB7376788}"/>
            </a:ext>
          </a:extLst>
        </xdr:cNvPr>
        <xdr:cNvSpPr txBox="1"/>
      </xdr:nvSpPr>
      <xdr:spPr>
        <a:xfrm>
          <a:off x="14738350" y="13462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137523</xdr:rowOff>
    </xdr:from>
    <xdr:to>
      <xdr:col>81</xdr:col>
      <xdr:colOff>101600</xdr:colOff>
      <xdr:row>82</xdr:row>
      <xdr:rowOff>67673</xdr:rowOff>
    </xdr:to>
    <xdr:sp macro="" textlink="">
      <xdr:nvSpPr>
        <xdr:cNvPr id="700" name="楕円 699">
          <a:extLst>
            <a:ext uri="{FF2B5EF4-FFF2-40B4-BE49-F238E27FC236}">
              <a16:creationId xmlns:a16="http://schemas.microsoft.com/office/drawing/2014/main" id="{3096507A-CCF0-4E1F-8AAA-FEDFCC2C975D}"/>
            </a:ext>
          </a:extLst>
        </xdr:cNvPr>
        <xdr:cNvSpPr/>
      </xdr:nvSpPr>
      <xdr:spPr>
        <a:xfrm>
          <a:off x="13887450" y="1351697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155666</xdr:rowOff>
    </xdr:from>
    <xdr:to>
      <xdr:col>85</xdr:col>
      <xdr:colOff>127000</xdr:colOff>
      <xdr:row>82</xdr:row>
      <xdr:rowOff>16873</xdr:rowOff>
    </xdr:to>
    <xdr:cxnSp macro="">
      <xdr:nvCxnSpPr>
        <xdr:cNvPr id="701" name="直線コネクタ 700">
          <a:extLst>
            <a:ext uri="{FF2B5EF4-FFF2-40B4-BE49-F238E27FC236}">
              <a16:creationId xmlns:a16="http://schemas.microsoft.com/office/drawing/2014/main" id="{7294FD5E-939B-46EC-85DB-B9BFBA3FCDB7}"/>
            </a:ext>
          </a:extLst>
        </xdr:cNvPr>
        <xdr:cNvCxnSpPr/>
      </xdr:nvCxnSpPr>
      <xdr:spPr>
        <a:xfrm flipV="1">
          <a:off x="13938250" y="13535116"/>
          <a:ext cx="762000" cy="26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363</xdr:rowOff>
    </xdr:from>
    <xdr:to>
      <xdr:col>76</xdr:col>
      <xdr:colOff>165100</xdr:colOff>
      <xdr:row>82</xdr:row>
      <xdr:rowOff>101963</xdr:rowOff>
    </xdr:to>
    <xdr:sp macro="" textlink="">
      <xdr:nvSpPr>
        <xdr:cNvPr id="702" name="楕円 701">
          <a:extLst>
            <a:ext uri="{FF2B5EF4-FFF2-40B4-BE49-F238E27FC236}">
              <a16:creationId xmlns:a16="http://schemas.microsoft.com/office/drawing/2014/main" id="{EBE52DC1-DEC8-4B4E-84A1-F4C605D9C81D}"/>
            </a:ext>
          </a:extLst>
        </xdr:cNvPr>
        <xdr:cNvSpPr/>
      </xdr:nvSpPr>
      <xdr:spPr>
        <a:xfrm>
          <a:off x="13093700" y="13544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16873</xdr:rowOff>
    </xdr:from>
    <xdr:to>
      <xdr:col>81</xdr:col>
      <xdr:colOff>50800</xdr:colOff>
      <xdr:row>82</xdr:row>
      <xdr:rowOff>51163</xdr:rowOff>
    </xdr:to>
    <xdr:cxnSp macro="">
      <xdr:nvCxnSpPr>
        <xdr:cNvPr id="703" name="直線コネクタ 702">
          <a:extLst>
            <a:ext uri="{FF2B5EF4-FFF2-40B4-BE49-F238E27FC236}">
              <a16:creationId xmlns:a16="http://schemas.microsoft.com/office/drawing/2014/main" id="{8FCFBD4A-35E4-4881-BFEE-8684E3B10A1C}"/>
            </a:ext>
          </a:extLst>
        </xdr:cNvPr>
        <xdr:cNvCxnSpPr/>
      </xdr:nvCxnSpPr>
      <xdr:spPr>
        <a:xfrm flipV="1">
          <a:off x="13144500" y="13561423"/>
          <a:ext cx="79375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60779</xdr:rowOff>
    </xdr:from>
    <xdr:to>
      <xdr:col>72</xdr:col>
      <xdr:colOff>38100</xdr:colOff>
      <xdr:row>82</xdr:row>
      <xdr:rowOff>162379</xdr:rowOff>
    </xdr:to>
    <xdr:sp macro="" textlink="">
      <xdr:nvSpPr>
        <xdr:cNvPr id="704" name="楕円 703">
          <a:extLst>
            <a:ext uri="{FF2B5EF4-FFF2-40B4-BE49-F238E27FC236}">
              <a16:creationId xmlns:a16="http://schemas.microsoft.com/office/drawing/2014/main" id="{CB0F0C94-618B-4D1D-9A2E-48FB64773E57}"/>
            </a:ext>
          </a:extLst>
        </xdr:cNvPr>
        <xdr:cNvSpPr/>
      </xdr:nvSpPr>
      <xdr:spPr>
        <a:xfrm>
          <a:off x="12299950" y="1360532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51163</xdr:rowOff>
    </xdr:from>
    <xdr:to>
      <xdr:col>76</xdr:col>
      <xdr:colOff>114300</xdr:colOff>
      <xdr:row>82</xdr:row>
      <xdr:rowOff>111579</xdr:rowOff>
    </xdr:to>
    <xdr:cxnSp macro="">
      <xdr:nvCxnSpPr>
        <xdr:cNvPr id="705" name="直線コネクタ 704">
          <a:extLst>
            <a:ext uri="{FF2B5EF4-FFF2-40B4-BE49-F238E27FC236}">
              <a16:creationId xmlns:a16="http://schemas.microsoft.com/office/drawing/2014/main" id="{68A4ED62-07CB-42C0-BCD0-1E70BFAD88E4}"/>
            </a:ext>
          </a:extLst>
        </xdr:cNvPr>
        <xdr:cNvCxnSpPr/>
      </xdr:nvCxnSpPr>
      <xdr:spPr>
        <a:xfrm flipV="1">
          <a:off x="12344400" y="13595713"/>
          <a:ext cx="8001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35214</xdr:rowOff>
    </xdr:from>
    <xdr:ext cx="405111" cy="259045"/>
    <xdr:sp macro="" textlink="">
      <xdr:nvSpPr>
        <xdr:cNvPr id="706" name="n_1aveValue【消防施設】&#10;有形固定資産減価償却率">
          <a:extLst>
            <a:ext uri="{FF2B5EF4-FFF2-40B4-BE49-F238E27FC236}">
              <a16:creationId xmlns:a16="http://schemas.microsoft.com/office/drawing/2014/main" id="{214B879F-F196-49DA-94DF-8152BA81D956}"/>
            </a:ext>
          </a:extLst>
        </xdr:cNvPr>
        <xdr:cNvSpPr txBox="1"/>
      </xdr:nvSpPr>
      <xdr:spPr>
        <a:xfrm>
          <a:off x="13742044" y="1308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36847</xdr:rowOff>
    </xdr:from>
    <xdr:ext cx="405111" cy="259045"/>
    <xdr:sp macro="" textlink="">
      <xdr:nvSpPr>
        <xdr:cNvPr id="707" name="n_2aveValue【消防施設】&#10;有形固定資産減価償却率">
          <a:extLst>
            <a:ext uri="{FF2B5EF4-FFF2-40B4-BE49-F238E27FC236}">
              <a16:creationId xmlns:a16="http://schemas.microsoft.com/office/drawing/2014/main" id="{F778EF6D-C6A8-4D13-97C8-560BE091C6A1}"/>
            </a:ext>
          </a:extLst>
        </xdr:cNvPr>
        <xdr:cNvSpPr txBox="1"/>
      </xdr:nvSpPr>
      <xdr:spPr>
        <a:xfrm>
          <a:off x="12960994" y="1308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30315</xdr:rowOff>
    </xdr:from>
    <xdr:ext cx="405111" cy="259045"/>
    <xdr:sp macro="" textlink="">
      <xdr:nvSpPr>
        <xdr:cNvPr id="708" name="n_3aveValue【消防施設】&#10;有形固定資産減価償却率">
          <a:extLst>
            <a:ext uri="{FF2B5EF4-FFF2-40B4-BE49-F238E27FC236}">
              <a16:creationId xmlns:a16="http://schemas.microsoft.com/office/drawing/2014/main" id="{069CEBB1-2003-4D05-9473-E1C94E311D31}"/>
            </a:ext>
          </a:extLst>
        </xdr:cNvPr>
        <xdr:cNvSpPr txBox="1"/>
      </xdr:nvSpPr>
      <xdr:spPr>
        <a:xfrm>
          <a:off x="12167244" y="13244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58800</xdr:rowOff>
    </xdr:from>
    <xdr:ext cx="405111" cy="259045"/>
    <xdr:sp macro="" textlink="">
      <xdr:nvSpPr>
        <xdr:cNvPr id="709" name="n_1mainValue【消防施設】&#10;有形固定資産減価償却率">
          <a:extLst>
            <a:ext uri="{FF2B5EF4-FFF2-40B4-BE49-F238E27FC236}">
              <a16:creationId xmlns:a16="http://schemas.microsoft.com/office/drawing/2014/main" id="{A21460BB-1408-4280-ABDC-20FAEF2FA0B9}"/>
            </a:ext>
          </a:extLst>
        </xdr:cNvPr>
        <xdr:cNvSpPr txBox="1"/>
      </xdr:nvSpPr>
      <xdr:spPr>
        <a:xfrm>
          <a:off x="13742044" y="13603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93090</xdr:rowOff>
    </xdr:from>
    <xdr:ext cx="405111" cy="259045"/>
    <xdr:sp macro="" textlink="">
      <xdr:nvSpPr>
        <xdr:cNvPr id="710" name="n_2mainValue【消防施設】&#10;有形固定資産減価償却率">
          <a:extLst>
            <a:ext uri="{FF2B5EF4-FFF2-40B4-BE49-F238E27FC236}">
              <a16:creationId xmlns:a16="http://schemas.microsoft.com/office/drawing/2014/main" id="{46AF9B99-A63C-405B-93A3-B478C42CA0FD}"/>
            </a:ext>
          </a:extLst>
        </xdr:cNvPr>
        <xdr:cNvSpPr txBox="1"/>
      </xdr:nvSpPr>
      <xdr:spPr>
        <a:xfrm>
          <a:off x="12960994" y="13637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153506</xdr:rowOff>
    </xdr:from>
    <xdr:ext cx="405111" cy="259045"/>
    <xdr:sp macro="" textlink="">
      <xdr:nvSpPr>
        <xdr:cNvPr id="711" name="n_3mainValue【消防施設】&#10;有形固定資産減価償却率">
          <a:extLst>
            <a:ext uri="{FF2B5EF4-FFF2-40B4-BE49-F238E27FC236}">
              <a16:creationId xmlns:a16="http://schemas.microsoft.com/office/drawing/2014/main" id="{52D08987-C25C-4C6D-84BF-EA2080D37F2A}"/>
            </a:ext>
          </a:extLst>
        </xdr:cNvPr>
        <xdr:cNvSpPr txBox="1"/>
      </xdr:nvSpPr>
      <xdr:spPr>
        <a:xfrm>
          <a:off x="12167244" y="13698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12" name="正方形/長方形 711">
          <a:extLst>
            <a:ext uri="{FF2B5EF4-FFF2-40B4-BE49-F238E27FC236}">
              <a16:creationId xmlns:a16="http://schemas.microsoft.com/office/drawing/2014/main" id="{47DD8D17-9846-4C1B-A073-5B56694C78B4}"/>
            </a:ext>
          </a:extLst>
        </xdr:cNvPr>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13" name="正方形/長方形 712">
          <a:extLst>
            <a:ext uri="{FF2B5EF4-FFF2-40B4-BE49-F238E27FC236}">
              <a16:creationId xmlns:a16="http://schemas.microsoft.com/office/drawing/2014/main" id="{1C72478D-2A1D-46C6-86D5-EE7E08AA6335}"/>
            </a:ext>
          </a:extLst>
        </xdr:cNvPr>
        <xdr:cNvSpPr/>
      </xdr:nvSpPr>
      <xdr:spPr>
        <a:xfrm>
          <a:off x="16586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14" name="正方形/長方形 713">
          <a:extLst>
            <a:ext uri="{FF2B5EF4-FFF2-40B4-BE49-F238E27FC236}">
              <a16:creationId xmlns:a16="http://schemas.microsoft.com/office/drawing/2014/main" id="{83D1B1BD-A885-4890-A21E-7CAAFA198898}"/>
            </a:ext>
          </a:extLst>
        </xdr:cNvPr>
        <xdr:cNvSpPr/>
      </xdr:nvSpPr>
      <xdr:spPr>
        <a:xfrm>
          <a:off x="16586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15" name="正方形/長方形 714">
          <a:extLst>
            <a:ext uri="{FF2B5EF4-FFF2-40B4-BE49-F238E27FC236}">
              <a16:creationId xmlns:a16="http://schemas.microsoft.com/office/drawing/2014/main" id="{04AC44F5-164C-499F-A82A-02F5936F581D}"/>
            </a:ext>
          </a:extLst>
        </xdr:cNvPr>
        <xdr:cNvSpPr/>
      </xdr:nvSpPr>
      <xdr:spPr>
        <a:xfrm>
          <a:off x="174879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16" name="正方形/長方形 715">
          <a:extLst>
            <a:ext uri="{FF2B5EF4-FFF2-40B4-BE49-F238E27FC236}">
              <a16:creationId xmlns:a16="http://schemas.microsoft.com/office/drawing/2014/main" id="{A23955F7-841D-4B6A-86EB-75A8A019A1FA}"/>
            </a:ext>
          </a:extLst>
        </xdr:cNvPr>
        <xdr:cNvSpPr/>
      </xdr:nvSpPr>
      <xdr:spPr>
        <a:xfrm>
          <a:off x="174879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17" name="正方形/長方形 716">
          <a:extLst>
            <a:ext uri="{FF2B5EF4-FFF2-40B4-BE49-F238E27FC236}">
              <a16:creationId xmlns:a16="http://schemas.microsoft.com/office/drawing/2014/main" id="{E404F7AA-7629-43D1-B077-735A8AFDE379}"/>
            </a:ext>
          </a:extLst>
        </xdr:cNvPr>
        <xdr:cNvSpPr/>
      </xdr:nvSpPr>
      <xdr:spPr>
        <a:xfrm>
          <a:off x="18516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18" name="正方形/長方形 717">
          <a:extLst>
            <a:ext uri="{FF2B5EF4-FFF2-40B4-BE49-F238E27FC236}">
              <a16:creationId xmlns:a16="http://schemas.microsoft.com/office/drawing/2014/main" id="{AB6586CD-5201-4524-A288-F4DBCF95C747}"/>
            </a:ext>
          </a:extLst>
        </xdr:cNvPr>
        <xdr:cNvSpPr/>
      </xdr:nvSpPr>
      <xdr:spPr>
        <a:xfrm>
          <a:off x="18516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19" name="正方形/長方形 718">
          <a:extLst>
            <a:ext uri="{FF2B5EF4-FFF2-40B4-BE49-F238E27FC236}">
              <a16:creationId xmlns:a16="http://schemas.microsoft.com/office/drawing/2014/main" id="{3392F5F0-3F9E-4B6E-AAC8-E9A1C042EE7E}"/>
            </a:ext>
          </a:extLst>
        </xdr:cNvPr>
        <xdr:cNvSpPr/>
      </xdr:nvSpPr>
      <xdr:spPr>
        <a:xfrm>
          <a:off x="164592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20" name="テキスト ボックス 719">
          <a:extLst>
            <a:ext uri="{FF2B5EF4-FFF2-40B4-BE49-F238E27FC236}">
              <a16:creationId xmlns:a16="http://schemas.microsoft.com/office/drawing/2014/main" id="{1F1DE602-FE25-4501-ABC0-3946F4045FAD}"/>
            </a:ext>
          </a:extLst>
        </xdr:cNvPr>
        <xdr:cNvSpPr txBox="1"/>
      </xdr:nvSpPr>
      <xdr:spPr>
        <a:xfrm>
          <a:off x="1644015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21" name="直線コネクタ 720">
          <a:extLst>
            <a:ext uri="{FF2B5EF4-FFF2-40B4-BE49-F238E27FC236}">
              <a16:creationId xmlns:a16="http://schemas.microsoft.com/office/drawing/2014/main" id="{40C7E6A0-F721-43B8-8CF1-5577B345C05F}"/>
            </a:ext>
          </a:extLst>
        </xdr:cNvPr>
        <xdr:cNvCxnSpPr/>
      </xdr:nvCxnSpPr>
      <xdr:spPr>
        <a:xfrm>
          <a:off x="164592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22" name="直線コネクタ 721">
          <a:extLst>
            <a:ext uri="{FF2B5EF4-FFF2-40B4-BE49-F238E27FC236}">
              <a16:creationId xmlns:a16="http://schemas.microsoft.com/office/drawing/2014/main" id="{FCFB8CF0-8350-44B7-86B0-7EAE1BFDF778}"/>
            </a:ext>
          </a:extLst>
        </xdr:cNvPr>
        <xdr:cNvCxnSpPr/>
      </xdr:nvCxnSpPr>
      <xdr:spPr>
        <a:xfrm>
          <a:off x="16459200" y="14243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23" name="テキスト ボックス 722">
          <a:extLst>
            <a:ext uri="{FF2B5EF4-FFF2-40B4-BE49-F238E27FC236}">
              <a16:creationId xmlns:a16="http://schemas.microsoft.com/office/drawing/2014/main" id="{5A459E8C-A8DA-475D-8046-6312D1CB6110}"/>
            </a:ext>
          </a:extLst>
        </xdr:cNvPr>
        <xdr:cNvSpPr txBox="1"/>
      </xdr:nvSpPr>
      <xdr:spPr>
        <a:xfrm>
          <a:off x="16049171" y="1410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24" name="直線コネクタ 723">
          <a:extLst>
            <a:ext uri="{FF2B5EF4-FFF2-40B4-BE49-F238E27FC236}">
              <a16:creationId xmlns:a16="http://schemas.microsoft.com/office/drawing/2014/main" id="{C0A06416-F485-407C-9C27-539814828444}"/>
            </a:ext>
          </a:extLst>
        </xdr:cNvPr>
        <xdr:cNvCxnSpPr/>
      </xdr:nvCxnSpPr>
      <xdr:spPr>
        <a:xfrm>
          <a:off x="16459200" y="13804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25" name="テキスト ボックス 724">
          <a:extLst>
            <a:ext uri="{FF2B5EF4-FFF2-40B4-BE49-F238E27FC236}">
              <a16:creationId xmlns:a16="http://schemas.microsoft.com/office/drawing/2014/main" id="{96B2FDD3-79B0-40DD-A15C-F44D805862A7}"/>
            </a:ext>
          </a:extLst>
        </xdr:cNvPr>
        <xdr:cNvSpPr txBox="1"/>
      </xdr:nvSpPr>
      <xdr:spPr>
        <a:xfrm>
          <a:off x="1604917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26" name="直線コネクタ 725">
          <a:extLst>
            <a:ext uri="{FF2B5EF4-FFF2-40B4-BE49-F238E27FC236}">
              <a16:creationId xmlns:a16="http://schemas.microsoft.com/office/drawing/2014/main" id="{1C347119-AD21-429F-A45C-4588835E54DB}"/>
            </a:ext>
          </a:extLst>
        </xdr:cNvPr>
        <xdr:cNvCxnSpPr/>
      </xdr:nvCxnSpPr>
      <xdr:spPr>
        <a:xfrm>
          <a:off x="16459200" y="13366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27" name="テキスト ボックス 726">
          <a:extLst>
            <a:ext uri="{FF2B5EF4-FFF2-40B4-BE49-F238E27FC236}">
              <a16:creationId xmlns:a16="http://schemas.microsoft.com/office/drawing/2014/main" id="{61FA6F84-82A0-4299-9853-C70DCA69996F}"/>
            </a:ext>
          </a:extLst>
        </xdr:cNvPr>
        <xdr:cNvSpPr txBox="1"/>
      </xdr:nvSpPr>
      <xdr:spPr>
        <a:xfrm>
          <a:off x="16049171" y="1322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28" name="直線コネクタ 727">
          <a:extLst>
            <a:ext uri="{FF2B5EF4-FFF2-40B4-BE49-F238E27FC236}">
              <a16:creationId xmlns:a16="http://schemas.microsoft.com/office/drawing/2014/main" id="{9482A498-0EE1-46EC-98D5-166CAFD015D7}"/>
            </a:ext>
          </a:extLst>
        </xdr:cNvPr>
        <xdr:cNvCxnSpPr/>
      </xdr:nvCxnSpPr>
      <xdr:spPr>
        <a:xfrm>
          <a:off x="16459200" y="12922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29" name="テキスト ボックス 728">
          <a:extLst>
            <a:ext uri="{FF2B5EF4-FFF2-40B4-BE49-F238E27FC236}">
              <a16:creationId xmlns:a16="http://schemas.microsoft.com/office/drawing/2014/main" id="{4E812E83-E611-4301-9CC9-D9C796F6EDF3}"/>
            </a:ext>
          </a:extLst>
        </xdr:cNvPr>
        <xdr:cNvSpPr txBox="1"/>
      </xdr:nvSpPr>
      <xdr:spPr>
        <a:xfrm>
          <a:off x="16049171" y="12786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30" name="直線コネクタ 729">
          <a:extLst>
            <a:ext uri="{FF2B5EF4-FFF2-40B4-BE49-F238E27FC236}">
              <a16:creationId xmlns:a16="http://schemas.microsoft.com/office/drawing/2014/main" id="{F3262AC3-8A28-4267-B179-95F9272E9D6D}"/>
            </a:ext>
          </a:extLst>
        </xdr:cNvPr>
        <xdr:cNvCxnSpPr/>
      </xdr:nvCxnSpPr>
      <xdr:spPr>
        <a:xfrm>
          <a:off x="164592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31" name="テキスト ボックス 730">
          <a:extLst>
            <a:ext uri="{FF2B5EF4-FFF2-40B4-BE49-F238E27FC236}">
              <a16:creationId xmlns:a16="http://schemas.microsoft.com/office/drawing/2014/main" id="{641C2DED-17B8-4F83-A88D-C114EEDBE917}"/>
            </a:ext>
          </a:extLst>
        </xdr:cNvPr>
        <xdr:cNvSpPr txBox="1"/>
      </xdr:nvSpPr>
      <xdr:spPr>
        <a:xfrm>
          <a:off x="160491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32" name="【消防施設】&#10;一人当たり面積グラフ枠">
          <a:extLst>
            <a:ext uri="{FF2B5EF4-FFF2-40B4-BE49-F238E27FC236}">
              <a16:creationId xmlns:a16="http://schemas.microsoft.com/office/drawing/2014/main" id="{7FC9D367-B716-4C5C-9852-C002A6A78F0A}"/>
            </a:ext>
          </a:extLst>
        </xdr:cNvPr>
        <xdr:cNvSpPr/>
      </xdr:nvSpPr>
      <xdr:spPr>
        <a:xfrm>
          <a:off x="164592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122682</xdr:rowOff>
    </xdr:from>
    <xdr:to>
      <xdr:col>116</xdr:col>
      <xdr:colOff>62864</xdr:colOff>
      <xdr:row>86</xdr:row>
      <xdr:rowOff>24385</xdr:rowOff>
    </xdr:to>
    <xdr:cxnSp macro="">
      <xdr:nvCxnSpPr>
        <xdr:cNvPr id="733" name="直線コネクタ 732">
          <a:extLst>
            <a:ext uri="{FF2B5EF4-FFF2-40B4-BE49-F238E27FC236}">
              <a16:creationId xmlns:a16="http://schemas.microsoft.com/office/drawing/2014/main" id="{3AB8737D-57C2-4D80-B4A5-F87621BD5F1F}"/>
            </a:ext>
          </a:extLst>
        </xdr:cNvPr>
        <xdr:cNvCxnSpPr/>
      </xdr:nvCxnSpPr>
      <xdr:spPr>
        <a:xfrm flipV="1">
          <a:off x="19951064" y="13171932"/>
          <a:ext cx="0" cy="1057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734" name="【消防施設】&#10;一人当たり面積最小値テキスト">
          <a:extLst>
            <a:ext uri="{FF2B5EF4-FFF2-40B4-BE49-F238E27FC236}">
              <a16:creationId xmlns:a16="http://schemas.microsoft.com/office/drawing/2014/main" id="{9AFB3573-BEC2-4E17-A1EA-1A92D676AD9F}"/>
            </a:ext>
          </a:extLst>
        </xdr:cNvPr>
        <xdr:cNvSpPr txBox="1"/>
      </xdr:nvSpPr>
      <xdr:spPr>
        <a:xfrm>
          <a:off x="19989800" y="14233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735" name="直線コネクタ 734">
          <a:extLst>
            <a:ext uri="{FF2B5EF4-FFF2-40B4-BE49-F238E27FC236}">
              <a16:creationId xmlns:a16="http://schemas.microsoft.com/office/drawing/2014/main" id="{4D7B1DEC-043A-401D-8700-70C929DE0CEB}"/>
            </a:ext>
          </a:extLst>
        </xdr:cNvPr>
        <xdr:cNvCxnSpPr/>
      </xdr:nvCxnSpPr>
      <xdr:spPr>
        <a:xfrm>
          <a:off x="19881850" y="1422933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69359</xdr:rowOff>
    </xdr:from>
    <xdr:ext cx="469744" cy="259045"/>
    <xdr:sp macro="" textlink="">
      <xdr:nvSpPr>
        <xdr:cNvPr id="736" name="【消防施設】&#10;一人当たり面積最大値テキスト">
          <a:extLst>
            <a:ext uri="{FF2B5EF4-FFF2-40B4-BE49-F238E27FC236}">
              <a16:creationId xmlns:a16="http://schemas.microsoft.com/office/drawing/2014/main" id="{FCF0B07B-175C-4F58-AE48-5FF140929E2C}"/>
            </a:ext>
          </a:extLst>
        </xdr:cNvPr>
        <xdr:cNvSpPr txBox="1"/>
      </xdr:nvSpPr>
      <xdr:spPr>
        <a:xfrm>
          <a:off x="19989800" y="12953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122682</xdr:rowOff>
    </xdr:from>
    <xdr:to>
      <xdr:col>116</xdr:col>
      <xdr:colOff>152400</xdr:colOff>
      <xdr:row>79</xdr:row>
      <xdr:rowOff>122682</xdr:rowOff>
    </xdr:to>
    <xdr:cxnSp macro="">
      <xdr:nvCxnSpPr>
        <xdr:cNvPr id="737" name="直線コネクタ 736">
          <a:extLst>
            <a:ext uri="{FF2B5EF4-FFF2-40B4-BE49-F238E27FC236}">
              <a16:creationId xmlns:a16="http://schemas.microsoft.com/office/drawing/2014/main" id="{4B09BDA6-0496-4839-B43F-10E65C15C4F1}"/>
            </a:ext>
          </a:extLst>
        </xdr:cNvPr>
        <xdr:cNvCxnSpPr/>
      </xdr:nvCxnSpPr>
      <xdr:spPr>
        <a:xfrm>
          <a:off x="19881850" y="1317193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101616</xdr:rowOff>
    </xdr:from>
    <xdr:ext cx="469744" cy="259045"/>
    <xdr:sp macro="" textlink="">
      <xdr:nvSpPr>
        <xdr:cNvPr id="738" name="【消防施設】&#10;一人当たり面積平均値テキスト">
          <a:extLst>
            <a:ext uri="{FF2B5EF4-FFF2-40B4-BE49-F238E27FC236}">
              <a16:creationId xmlns:a16="http://schemas.microsoft.com/office/drawing/2014/main" id="{6FC7F97A-6C2C-4EBA-AAA0-1129424A7FC9}"/>
            </a:ext>
          </a:extLst>
        </xdr:cNvPr>
        <xdr:cNvSpPr txBox="1"/>
      </xdr:nvSpPr>
      <xdr:spPr>
        <a:xfrm>
          <a:off x="19989800" y="138112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78739</xdr:rowOff>
    </xdr:from>
    <xdr:to>
      <xdr:col>116</xdr:col>
      <xdr:colOff>114300</xdr:colOff>
      <xdr:row>85</xdr:row>
      <xdr:rowOff>8889</xdr:rowOff>
    </xdr:to>
    <xdr:sp macro="" textlink="">
      <xdr:nvSpPr>
        <xdr:cNvPr id="739" name="フローチャート: 判断 738">
          <a:extLst>
            <a:ext uri="{FF2B5EF4-FFF2-40B4-BE49-F238E27FC236}">
              <a16:creationId xmlns:a16="http://schemas.microsoft.com/office/drawing/2014/main" id="{3C7CB2F9-91A9-4F1B-BA12-7A779D118ED4}"/>
            </a:ext>
          </a:extLst>
        </xdr:cNvPr>
        <xdr:cNvSpPr/>
      </xdr:nvSpPr>
      <xdr:spPr>
        <a:xfrm>
          <a:off x="19900900" y="1395348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65024</xdr:rowOff>
    </xdr:from>
    <xdr:to>
      <xdr:col>112</xdr:col>
      <xdr:colOff>38100</xdr:colOff>
      <xdr:row>84</xdr:row>
      <xdr:rowOff>166624</xdr:rowOff>
    </xdr:to>
    <xdr:sp macro="" textlink="">
      <xdr:nvSpPr>
        <xdr:cNvPr id="740" name="フローチャート: 判断 739">
          <a:extLst>
            <a:ext uri="{FF2B5EF4-FFF2-40B4-BE49-F238E27FC236}">
              <a16:creationId xmlns:a16="http://schemas.microsoft.com/office/drawing/2014/main" id="{56E83CBD-BA04-42FC-8A02-6959F596D719}"/>
            </a:ext>
          </a:extLst>
        </xdr:cNvPr>
        <xdr:cNvSpPr/>
      </xdr:nvSpPr>
      <xdr:spPr>
        <a:xfrm>
          <a:off x="19157950" y="1393977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60452</xdr:rowOff>
    </xdr:from>
    <xdr:to>
      <xdr:col>107</xdr:col>
      <xdr:colOff>101600</xdr:colOff>
      <xdr:row>84</xdr:row>
      <xdr:rowOff>162052</xdr:rowOff>
    </xdr:to>
    <xdr:sp macro="" textlink="">
      <xdr:nvSpPr>
        <xdr:cNvPr id="741" name="フローチャート: 判断 740">
          <a:extLst>
            <a:ext uri="{FF2B5EF4-FFF2-40B4-BE49-F238E27FC236}">
              <a16:creationId xmlns:a16="http://schemas.microsoft.com/office/drawing/2014/main" id="{15C3A751-D0BC-4339-AD68-A9087AA58F57}"/>
            </a:ext>
          </a:extLst>
        </xdr:cNvPr>
        <xdr:cNvSpPr/>
      </xdr:nvSpPr>
      <xdr:spPr>
        <a:xfrm>
          <a:off x="18345150" y="1393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129032</xdr:rowOff>
    </xdr:from>
    <xdr:to>
      <xdr:col>102</xdr:col>
      <xdr:colOff>165100</xdr:colOff>
      <xdr:row>85</xdr:row>
      <xdr:rowOff>59182</xdr:rowOff>
    </xdr:to>
    <xdr:sp macro="" textlink="">
      <xdr:nvSpPr>
        <xdr:cNvPr id="742" name="フローチャート: 判断 741">
          <a:extLst>
            <a:ext uri="{FF2B5EF4-FFF2-40B4-BE49-F238E27FC236}">
              <a16:creationId xmlns:a16="http://schemas.microsoft.com/office/drawing/2014/main" id="{57890F0E-0B2D-4D91-BCBB-21884A3C061F}"/>
            </a:ext>
          </a:extLst>
        </xdr:cNvPr>
        <xdr:cNvSpPr/>
      </xdr:nvSpPr>
      <xdr:spPr>
        <a:xfrm>
          <a:off x="17551400" y="1400378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43" name="テキスト ボックス 742">
          <a:extLst>
            <a:ext uri="{FF2B5EF4-FFF2-40B4-BE49-F238E27FC236}">
              <a16:creationId xmlns:a16="http://schemas.microsoft.com/office/drawing/2014/main" id="{6429A87D-B806-4F3E-AB16-407490E4B33C}"/>
            </a:ext>
          </a:extLst>
        </xdr:cNvPr>
        <xdr:cNvSpPr txBox="1"/>
      </xdr:nvSpPr>
      <xdr:spPr>
        <a:xfrm>
          <a:off x="19780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44" name="テキスト ボックス 743">
          <a:extLst>
            <a:ext uri="{FF2B5EF4-FFF2-40B4-BE49-F238E27FC236}">
              <a16:creationId xmlns:a16="http://schemas.microsoft.com/office/drawing/2014/main" id="{84F3E8C7-B29C-4274-A5D4-FB79F68B3821}"/>
            </a:ext>
          </a:extLst>
        </xdr:cNvPr>
        <xdr:cNvSpPr txBox="1"/>
      </xdr:nvSpPr>
      <xdr:spPr>
        <a:xfrm>
          <a:off x="19030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45" name="テキスト ボックス 744">
          <a:extLst>
            <a:ext uri="{FF2B5EF4-FFF2-40B4-BE49-F238E27FC236}">
              <a16:creationId xmlns:a16="http://schemas.microsoft.com/office/drawing/2014/main" id="{32F95CD9-D0CF-4057-852C-F5DEBF2C861A}"/>
            </a:ext>
          </a:extLst>
        </xdr:cNvPr>
        <xdr:cNvSpPr txBox="1"/>
      </xdr:nvSpPr>
      <xdr:spPr>
        <a:xfrm>
          <a:off x="18224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46" name="テキスト ボックス 745">
          <a:extLst>
            <a:ext uri="{FF2B5EF4-FFF2-40B4-BE49-F238E27FC236}">
              <a16:creationId xmlns:a16="http://schemas.microsoft.com/office/drawing/2014/main" id="{A12C19E9-EF90-4BD2-9948-9EFA2B6F45B0}"/>
            </a:ext>
          </a:extLst>
        </xdr:cNvPr>
        <xdr:cNvSpPr txBox="1"/>
      </xdr:nvSpPr>
      <xdr:spPr>
        <a:xfrm>
          <a:off x="174307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47" name="テキスト ボックス 746">
          <a:extLst>
            <a:ext uri="{FF2B5EF4-FFF2-40B4-BE49-F238E27FC236}">
              <a16:creationId xmlns:a16="http://schemas.microsoft.com/office/drawing/2014/main" id="{1E38181F-324C-4687-AE9D-FBBBB2CBD79F}"/>
            </a:ext>
          </a:extLst>
        </xdr:cNvPr>
        <xdr:cNvSpPr txBox="1"/>
      </xdr:nvSpPr>
      <xdr:spPr>
        <a:xfrm>
          <a:off x="16630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101600</xdr:rowOff>
    </xdr:from>
    <xdr:to>
      <xdr:col>116</xdr:col>
      <xdr:colOff>114300</xdr:colOff>
      <xdr:row>85</xdr:row>
      <xdr:rowOff>31750</xdr:rowOff>
    </xdr:to>
    <xdr:sp macro="" textlink="">
      <xdr:nvSpPr>
        <xdr:cNvPr id="748" name="楕円 747">
          <a:extLst>
            <a:ext uri="{FF2B5EF4-FFF2-40B4-BE49-F238E27FC236}">
              <a16:creationId xmlns:a16="http://schemas.microsoft.com/office/drawing/2014/main" id="{5272DBEA-6829-4B47-A4F1-73573246E5D7}"/>
            </a:ext>
          </a:extLst>
        </xdr:cNvPr>
        <xdr:cNvSpPr/>
      </xdr:nvSpPr>
      <xdr:spPr>
        <a:xfrm>
          <a:off x="19900900" y="139763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80027</xdr:rowOff>
    </xdr:from>
    <xdr:ext cx="469744" cy="259045"/>
    <xdr:sp macro="" textlink="">
      <xdr:nvSpPr>
        <xdr:cNvPr id="749" name="【消防施設】&#10;一人当たり面積該当値テキスト">
          <a:extLst>
            <a:ext uri="{FF2B5EF4-FFF2-40B4-BE49-F238E27FC236}">
              <a16:creationId xmlns:a16="http://schemas.microsoft.com/office/drawing/2014/main" id="{52D6E86A-B97B-483D-888C-93D8E05C0B32}"/>
            </a:ext>
          </a:extLst>
        </xdr:cNvPr>
        <xdr:cNvSpPr txBox="1"/>
      </xdr:nvSpPr>
      <xdr:spPr>
        <a:xfrm>
          <a:off x="19989800" y="1395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101600</xdr:rowOff>
    </xdr:from>
    <xdr:to>
      <xdr:col>112</xdr:col>
      <xdr:colOff>38100</xdr:colOff>
      <xdr:row>85</xdr:row>
      <xdr:rowOff>31750</xdr:rowOff>
    </xdr:to>
    <xdr:sp macro="" textlink="">
      <xdr:nvSpPr>
        <xdr:cNvPr id="750" name="楕円 749">
          <a:extLst>
            <a:ext uri="{FF2B5EF4-FFF2-40B4-BE49-F238E27FC236}">
              <a16:creationId xmlns:a16="http://schemas.microsoft.com/office/drawing/2014/main" id="{117DA4C9-BBF3-4E3D-83BC-F28D53D6CE8C}"/>
            </a:ext>
          </a:extLst>
        </xdr:cNvPr>
        <xdr:cNvSpPr/>
      </xdr:nvSpPr>
      <xdr:spPr>
        <a:xfrm>
          <a:off x="19157950" y="139763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152400</xdr:rowOff>
    </xdr:from>
    <xdr:to>
      <xdr:col>116</xdr:col>
      <xdr:colOff>63500</xdr:colOff>
      <xdr:row>84</xdr:row>
      <xdr:rowOff>152400</xdr:rowOff>
    </xdr:to>
    <xdr:cxnSp macro="">
      <xdr:nvCxnSpPr>
        <xdr:cNvPr id="751" name="直線コネクタ 750">
          <a:extLst>
            <a:ext uri="{FF2B5EF4-FFF2-40B4-BE49-F238E27FC236}">
              <a16:creationId xmlns:a16="http://schemas.microsoft.com/office/drawing/2014/main" id="{BEDF907C-D840-4AF0-90BF-77612A0202E3}"/>
            </a:ext>
          </a:extLst>
        </xdr:cNvPr>
        <xdr:cNvCxnSpPr/>
      </xdr:nvCxnSpPr>
      <xdr:spPr>
        <a:xfrm>
          <a:off x="19202400" y="1402715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106172</xdr:rowOff>
    </xdr:from>
    <xdr:to>
      <xdr:col>107</xdr:col>
      <xdr:colOff>101600</xdr:colOff>
      <xdr:row>85</xdr:row>
      <xdr:rowOff>36322</xdr:rowOff>
    </xdr:to>
    <xdr:sp macro="" textlink="">
      <xdr:nvSpPr>
        <xdr:cNvPr id="752" name="楕円 751">
          <a:extLst>
            <a:ext uri="{FF2B5EF4-FFF2-40B4-BE49-F238E27FC236}">
              <a16:creationId xmlns:a16="http://schemas.microsoft.com/office/drawing/2014/main" id="{10DE66E9-6586-4AB6-AE55-407F4BA126AA}"/>
            </a:ext>
          </a:extLst>
        </xdr:cNvPr>
        <xdr:cNvSpPr/>
      </xdr:nvSpPr>
      <xdr:spPr>
        <a:xfrm>
          <a:off x="18345150" y="1398092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152400</xdr:rowOff>
    </xdr:from>
    <xdr:to>
      <xdr:col>111</xdr:col>
      <xdr:colOff>177800</xdr:colOff>
      <xdr:row>84</xdr:row>
      <xdr:rowOff>156972</xdr:rowOff>
    </xdr:to>
    <xdr:cxnSp macro="">
      <xdr:nvCxnSpPr>
        <xdr:cNvPr id="753" name="直線コネクタ 752">
          <a:extLst>
            <a:ext uri="{FF2B5EF4-FFF2-40B4-BE49-F238E27FC236}">
              <a16:creationId xmlns:a16="http://schemas.microsoft.com/office/drawing/2014/main" id="{AEA18548-C75C-48B7-A006-F038242D035F}"/>
            </a:ext>
          </a:extLst>
        </xdr:cNvPr>
        <xdr:cNvCxnSpPr/>
      </xdr:nvCxnSpPr>
      <xdr:spPr>
        <a:xfrm flipV="1">
          <a:off x="18395950" y="14027150"/>
          <a:ext cx="80645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106172</xdr:rowOff>
    </xdr:from>
    <xdr:to>
      <xdr:col>102</xdr:col>
      <xdr:colOff>165100</xdr:colOff>
      <xdr:row>85</xdr:row>
      <xdr:rowOff>36322</xdr:rowOff>
    </xdr:to>
    <xdr:sp macro="" textlink="">
      <xdr:nvSpPr>
        <xdr:cNvPr id="754" name="楕円 753">
          <a:extLst>
            <a:ext uri="{FF2B5EF4-FFF2-40B4-BE49-F238E27FC236}">
              <a16:creationId xmlns:a16="http://schemas.microsoft.com/office/drawing/2014/main" id="{33CA8790-25CA-426E-B6D4-BFC51DE86E08}"/>
            </a:ext>
          </a:extLst>
        </xdr:cNvPr>
        <xdr:cNvSpPr/>
      </xdr:nvSpPr>
      <xdr:spPr>
        <a:xfrm>
          <a:off x="17551400" y="1398092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156972</xdr:rowOff>
    </xdr:from>
    <xdr:to>
      <xdr:col>107</xdr:col>
      <xdr:colOff>50800</xdr:colOff>
      <xdr:row>84</xdr:row>
      <xdr:rowOff>156972</xdr:rowOff>
    </xdr:to>
    <xdr:cxnSp macro="">
      <xdr:nvCxnSpPr>
        <xdr:cNvPr id="755" name="直線コネクタ 754">
          <a:extLst>
            <a:ext uri="{FF2B5EF4-FFF2-40B4-BE49-F238E27FC236}">
              <a16:creationId xmlns:a16="http://schemas.microsoft.com/office/drawing/2014/main" id="{F84B3011-EA2D-4962-AAB5-D00A68D57215}"/>
            </a:ext>
          </a:extLst>
        </xdr:cNvPr>
        <xdr:cNvCxnSpPr/>
      </xdr:nvCxnSpPr>
      <xdr:spPr>
        <a:xfrm>
          <a:off x="17602200" y="14031722"/>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11701</xdr:rowOff>
    </xdr:from>
    <xdr:ext cx="469744" cy="259045"/>
    <xdr:sp macro="" textlink="">
      <xdr:nvSpPr>
        <xdr:cNvPr id="756" name="n_1aveValue【消防施設】&#10;一人当たり面積">
          <a:extLst>
            <a:ext uri="{FF2B5EF4-FFF2-40B4-BE49-F238E27FC236}">
              <a16:creationId xmlns:a16="http://schemas.microsoft.com/office/drawing/2014/main" id="{444F561E-A4F7-41EC-A6CE-300B0DDD6212}"/>
            </a:ext>
          </a:extLst>
        </xdr:cNvPr>
        <xdr:cNvSpPr txBox="1"/>
      </xdr:nvSpPr>
      <xdr:spPr>
        <a:xfrm>
          <a:off x="18980227" y="13721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7129</xdr:rowOff>
    </xdr:from>
    <xdr:ext cx="469744" cy="259045"/>
    <xdr:sp macro="" textlink="">
      <xdr:nvSpPr>
        <xdr:cNvPr id="757" name="n_2aveValue【消防施設】&#10;一人当たり面積">
          <a:extLst>
            <a:ext uri="{FF2B5EF4-FFF2-40B4-BE49-F238E27FC236}">
              <a16:creationId xmlns:a16="http://schemas.microsoft.com/office/drawing/2014/main" id="{CCF9F201-8DE6-4AEB-98AD-FCB3C6C6410A}"/>
            </a:ext>
          </a:extLst>
        </xdr:cNvPr>
        <xdr:cNvSpPr txBox="1"/>
      </xdr:nvSpPr>
      <xdr:spPr>
        <a:xfrm>
          <a:off x="18180127" y="13716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50309</xdr:rowOff>
    </xdr:from>
    <xdr:ext cx="469744" cy="259045"/>
    <xdr:sp macro="" textlink="">
      <xdr:nvSpPr>
        <xdr:cNvPr id="758" name="n_3aveValue【消防施設】&#10;一人当たり面積">
          <a:extLst>
            <a:ext uri="{FF2B5EF4-FFF2-40B4-BE49-F238E27FC236}">
              <a16:creationId xmlns:a16="http://schemas.microsoft.com/office/drawing/2014/main" id="{29BE1AEA-1D73-4537-A0C9-B7464E4DBB3D}"/>
            </a:ext>
          </a:extLst>
        </xdr:cNvPr>
        <xdr:cNvSpPr txBox="1"/>
      </xdr:nvSpPr>
      <xdr:spPr>
        <a:xfrm>
          <a:off x="17386377" y="14090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22877</xdr:rowOff>
    </xdr:from>
    <xdr:ext cx="469744" cy="259045"/>
    <xdr:sp macro="" textlink="">
      <xdr:nvSpPr>
        <xdr:cNvPr id="759" name="n_1mainValue【消防施設】&#10;一人当たり面積">
          <a:extLst>
            <a:ext uri="{FF2B5EF4-FFF2-40B4-BE49-F238E27FC236}">
              <a16:creationId xmlns:a16="http://schemas.microsoft.com/office/drawing/2014/main" id="{176DF226-D1CD-4837-923E-E7B8A157EC57}"/>
            </a:ext>
          </a:extLst>
        </xdr:cNvPr>
        <xdr:cNvSpPr txBox="1"/>
      </xdr:nvSpPr>
      <xdr:spPr>
        <a:xfrm>
          <a:off x="18980227" y="1406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27449</xdr:rowOff>
    </xdr:from>
    <xdr:ext cx="469744" cy="259045"/>
    <xdr:sp macro="" textlink="">
      <xdr:nvSpPr>
        <xdr:cNvPr id="760" name="n_2mainValue【消防施設】&#10;一人当たり面積">
          <a:extLst>
            <a:ext uri="{FF2B5EF4-FFF2-40B4-BE49-F238E27FC236}">
              <a16:creationId xmlns:a16="http://schemas.microsoft.com/office/drawing/2014/main" id="{C0013923-9CD9-416E-8AB5-B3B90C088E77}"/>
            </a:ext>
          </a:extLst>
        </xdr:cNvPr>
        <xdr:cNvSpPr txBox="1"/>
      </xdr:nvSpPr>
      <xdr:spPr>
        <a:xfrm>
          <a:off x="18180127" y="14067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52849</xdr:rowOff>
    </xdr:from>
    <xdr:ext cx="469744" cy="259045"/>
    <xdr:sp macro="" textlink="">
      <xdr:nvSpPr>
        <xdr:cNvPr id="761" name="n_3mainValue【消防施設】&#10;一人当たり面積">
          <a:extLst>
            <a:ext uri="{FF2B5EF4-FFF2-40B4-BE49-F238E27FC236}">
              <a16:creationId xmlns:a16="http://schemas.microsoft.com/office/drawing/2014/main" id="{67312638-AE66-4F04-9585-7E46941F6878}"/>
            </a:ext>
          </a:extLst>
        </xdr:cNvPr>
        <xdr:cNvSpPr txBox="1"/>
      </xdr:nvSpPr>
      <xdr:spPr>
        <a:xfrm>
          <a:off x="17386377" y="13762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62" name="正方形/長方形 761">
          <a:extLst>
            <a:ext uri="{FF2B5EF4-FFF2-40B4-BE49-F238E27FC236}">
              <a16:creationId xmlns:a16="http://schemas.microsoft.com/office/drawing/2014/main" id="{D9B0ACCA-CF27-49D9-855E-9CA4D3035F96}"/>
            </a:ext>
          </a:extLst>
        </xdr:cNvPr>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63" name="正方形/長方形 762">
          <a:extLst>
            <a:ext uri="{FF2B5EF4-FFF2-40B4-BE49-F238E27FC236}">
              <a16:creationId xmlns:a16="http://schemas.microsoft.com/office/drawing/2014/main" id="{487D64FD-3048-4A23-A65A-83D61C3634E1}"/>
            </a:ext>
          </a:extLst>
        </xdr:cNvPr>
        <xdr:cNvSpPr/>
      </xdr:nvSpPr>
      <xdr:spPr>
        <a:xfrm>
          <a:off x="1131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64" name="正方形/長方形 763">
          <a:extLst>
            <a:ext uri="{FF2B5EF4-FFF2-40B4-BE49-F238E27FC236}">
              <a16:creationId xmlns:a16="http://schemas.microsoft.com/office/drawing/2014/main" id="{F5E5E556-34E7-43C7-8780-C8A16EDCF4AF}"/>
            </a:ext>
          </a:extLst>
        </xdr:cNvPr>
        <xdr:cNvSpPr/>
      </xdr:nvSpPr>
      <xdr:spPr>
        <a:xfrm>
          <a:off x="1131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65" name="正方形/長方形 764">
          <a:extLst>
            <a:ext uri="{FF2B5EF4-FFF2-40B4-BE49-F238E27FC236}">
              <a16:creationId xmlns:a16="http://schemas.microsoft.com/office/drawing/2014/main" id="{CE850D28-9465-4C9A-94FE-98983F42CBDD}"/>
            </a:ext>
          </a:extLst>
        </xdr:cNvPr>
        <xdr:cNvSpPr/>
      </xdr:nvSpPr>
      <xdr:spPr>
        <a:xfrm>
          <a:off x="122364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66" name="正方形/長方形 765">
          <a:extLst>
            <a:ext uri="{FF2B5EF4-FFF2-40B4-BE49-F238E27FC236}">
              <a16:creationId xmlns:a16="http://schemas.microsoft.com/office/drawing/2014/main" id="{7C2336C5-B78B-47E7-A610-6FCA3B753B6E}"/>
            </a:ext>
          </a:extLst>
        </xdr:cNvPr>
        <xdr:cNvSpPr/>
      </xdr:nvSpPr>
      <xdr:spPr>
        <a:xfrm>
          <a:off x="122364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67" name="正方形/長方形 766">
          <a:extLst>
            <a:ext uri="{FF2B5EF4-FFF2-40B4-BE49-F238E27FC236}">
              <a16:creationId xmlns:a16="http://schemas.microsoft.com/office/drawing/2014/main" id="{BB3E9B14-3B34-456C-B490-1D134B4302C0}"/>
            </a:ext>
          </a:extLst>
        </xdr:cNvPr>
        <xdr:cNvSpPr/>
      </xdr:nvSpPr>
      <xdr:spPr>
        <a:xfrm>
          <a:off x="13265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68" name="正方形/長方形 767">
          <a:extLst>
            <a:ext uri="{FF2B5EF4-FFF2-40B4-BE49-F238E27FC236}">
              <a16:creationId xmlns:a16="http://schemas.microsoft.com/office/drawing/2014/main" id="{56B5A385-8526-47F1-A6B5-28D7EC08BB66}"/>
            </a:ext>
          </a:extLst>
        </xdr:cNvPr>
        <xdr:cNvSpPr/>
      </xdr:nvSpPr>
      <xdr:spPr>
        <a:xfrm>
          <a:off x="13265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9" name="正方形/長方形 768">
          <a:extLst>
            <a:ext uri="{FF2B5EF4-FFF2-40B4-BE49-F238E27FC236}">
              <a16:creationId xmlns:a16="http://schemas.microsoft.com/office/drawing/2014/main" id="{18335902-7CA7-48A0-93C3-30819F0B51D0}"/>
            </a:ext>
          </a:extLst>
        </xdr:cNvPr>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70" name="テキスト ボックス 769">
          <a:extLst>
            <a:ext uri="{FF2B5EF4-FFF2-40B4-BE49-F238E27FC236}">
              <a16:creationId xmlns:a16="http://schemas.microsoft.com/office/drawing/2014/main" id="{425FA684-03C7-4D20-B1FB-6C1E5081B26C}"/>
            </a:ext>
          </a:extLst>
        </xdr:cNvPr>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71" name="直線コネクタ 770">
          <a:extLst>
            <a:ext uri="{FF2B5EF4-FFF2-40B4-BE49-F238E27FC236}">
              <a16:creationId xmlns:a16="http://schemas.microsoft.com/office/drawing/2014/main" id="{6EC02000-0CDF-4BAC-96D2-6C728742CDCA}"/>
            </a:ext>
          </a:extLst>
        </xdr:cNvPr>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72" name="直線コネクタ 771">
          <a:extLst>
            <a:ext uri="{FF2B5EF4-FFF2-40B4-BE49-F238E27FC236}">
              <a16:creationId xmlns:a16="http://schemas.microsoft.com/office/drawing/2014/main" id="{C9D20CB5-D825-42FC-9703-6F4492ED2AD2}"/>
            </a:ext>
          </a:extLst>
        </xdr:cNvPr>
        <xdr:cNvCxnSpPr/>
      </xdr:nvCxnSpPr>
      <xdr:spPr>
        <a:xfrm>
          <a:off x="11207750" y="1815192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73" name="テキスト ボックス 772">
          <a:extLst>
            <a:ext uri="{FF2B5EF4-FFF2-40B4-BE49-F238E27FC236}">
              <a16:creationId xmlns:a16="http://schemas.microsoft.com/office/drawing/2014/main" id="{7275E6A4-A05E-42EC-9249-A1DC70FB9BCE}"/>
            </a:ext>
          </a:extLst>
        </xdr:cNvPr>
        <xdr:cNvSpPr txBox="1"/>
      </xdr:nvSpPr>
      <xdr:spPr>
        <a:xfrm>
          <a:off x="10906911" y="180097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74" name="直線コネクタ 773">
          <a:extLst>
            <a:ext uri="{FF2B5EF4-FFF2-40B4-BE49-F238E27FC236}">
              <a16:creationId xmlns:a16="http://schemas.microsoft.com/office/drawing/2014/main" id="{58CBCD4B-2FF0-4513-8847-E90E90A31D99}"/>
            </a:ext>
          </a:extLst>
        </xdr:cNvPr>
        <xdr:cNvCxnSpPr/>
      </xdr:nvCxnSpPr>
      <xdr:spPr>
        <a:xfrm>
          <a:off x="11207750" y="178253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75" name="テキスト ボックス 774">
          <a:extLst>
            <a:ext uri="{FF2B5EF4-FFF2-40B4-BE49-F238E27FC236}">
              <a16:creationId xmlns:a16="http://schemas.microsoft.com/office/drawing/2014/main" id="{9E21B72A-37CB-4BB2-9264-1E8D5531D63C}"/>
            </a:ext>
          </a:extLst>
        </xdr:cNvPr>
        <xdr:cNvSpPr txBox="1"/>
      </xdr:nvSpPr>
      <xdr:spPr>
        <a:xfrm>
          <a:off x="10842791" y="176831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76" name="直線コネクタ 775">
          <a:extLst>
            <a:ext uri="{FF2B5EF4-FFF2-40B4-BE49-F238E27FC236}">
              <a16:creationId xmlns:a16="http://schemas.microsoft.com/office/drawing/2014/main" id="{A0D3A81F-4FEF-4990-8C07-93C9CC667ECD}"/>
            </a:ext>
          </a:extLst>
        </xdr:cNvPr>
        <xdr:cNvCxnSpPr/>
      </xdr:nvCxnSpPr>
      <xdr:spPr>
        <a:xfrm>
          <a:off x="11207750" y="1749878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77" name="テキスト ボックス 776">
          <a:extLst>
            <a:ext uri="{FF2B5EF4-FFF2-40B4-BE49-F238E27FC236}">
              <a16:creationId xmlns:a16="http://schemas.microsoft.com/office/drawing/2014/main" id="{7611014A-01C7-4EDD-B948-CB032D5E1E0C}"/>
            </a:ext>
          </a:extLst>
        </xdr:cNvPr>
        <xdr:cNvSpPr txBox="1"/>
      </xdr:nvSpPr>
      <xdr:spPr>
        <a:xfrm>
          <a:off x="10842791" y="173565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78" name="直線コネクタ 777">
          <a:extLst>
            <a:ext uri="{FF2B5EF4-FFF2-40B4-BE49-F238E27FC236}">
              <a16:creationId xmlns:a16="http://schemas.microsoft.com/office/drawing/2014/main" id="{CFF22881-3893-4725-B32C-7B74493068F4}"/>
            </a:ext>
          </a:extLst>
        </xdr:cNvPr>
        <xdr:cNvCxnSpPr/>
      </xdr:nvCxnSpPr>
      <xdr:spPr>
        <a:xfrm>
          <a:off x="11207750" y="1717221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79" name="テキスト ボックス 778">
          <a:extLst>
            <a:ext uri="{FF2B5EF4-FFF2-40B4-BE49-F238E27FC236}">
              <a16:creationId xmlns:a16="http://schemas.microsoft.com/office/drawing/2014/main" id="{967A8C33-9776-4B6D-B1E9-DAA2789FF474}"/>
            </a:ext>
          </a:extLst>
        </xdr:cNvPr>
        <xdr:cNvSpPr txBox="1"/>
      </xdr:nvSpPr>
      <xdr:spPr>
        <a:xfrm>
          <a:off x="10842791" y="170299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80" name="直線コネクタ 779">
          <a:extLst>
            <a:ext uri="{FF2B5EF4-FFF2-40B4-BE49-F238E27FC236}">
              <a16:creationId xmlns:a16="http://schemas.microsoft.com/office/drawing/2014/main" id="{D21654ED-1F2D-4DED-96C9-E04164B21F39}"/>
            </a:ext>
          </a:extLst>
        </xdr:cNvPr>
        <xdr:cNvCxnSpPr/>
      </xdr:nvCxnSpPr>
      <xdr:spPr>
        <a:xfrm>
          <a:off x="11207750" y="168456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81" name="テキスト ボックス 780">
          <a:extLst>
            <a:ext uri="{FF2B5EF4-FFF2-40B4-BE49-F238E27FC236}">
              <a16:creationId xmlns:a16="http://schemas.microsoft.com/office/drawing/2014/main" id="{5E249CFE-4835-47C3-9838-68B0EA649D12}"/>
            </a:ext>
          </a:extLst>
        </xdr:cNvPr>
        <xdr:cNvSpPr txBox="1"/>
      </xdr:nvSpPr>
      <xdr:spPr>
        <a:xfrm>
          <a:off x="10842791" y="167034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82" name="直線コネクタ 781">
          <a:extLst>
            <a:ext uri="{FF2B5EF4-FFF2-40B4-BE49-F238E27FC236}">
              <a16:creationId xmlns:a16="http://schemas.microsoft.com/office/drawing/2014/main" id="{33A45615-E737-4F31-AFF5-DE9E9EE0288C}"/>
            </a:ext>
          </a:extLst>
        </xdr:cNvPr>
        <xdr:cNvCxnSpPr/>
      </xdr:nvCxnSpPr>
      <xdr:spPr>
        <a:xfrm>
          <a:off x="11207750" y="1651907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83" name="テキスト ボックス 782">
          <a:extLst>
            <a:ext uri="{FF2B5EF4-FFF2-40B4-BE49-F238E27FC236}">
              <a16:creationId xmlns:a16="http://schemas.microsoft.com/office/drawing/2014/main" id="{9862D712-164F-428B-A21E-5E5AA7EDF702}"/>
            </a:ext>
          </a:extLst>
        </xdr:cNvPr>
        <xdr:cNvSpPr txBox="1"/>
      </xdr:nvSpPr>
      <xdr:spPr>
        <a:xfrm>
          <a:off x="10797721" y="163768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84" name="直線コネクタ 783">
          <a:extLst>
            <a:ext uri="{FF2B5EF4-FFF2-40B4-BE49-F238E27FC236}">
              <a16:creationId xmlns:a16="http://schemas.microsoft.com/office/drawing/2014/main" id="{3C88D093-FB58-47A5-9597-0DEA8C3E6698}"/>
            </a:ext>
          </a:extLst>
        </xdr:cNvPr>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85" name="テキスト ボックス 784">
          <a:extLst>
            <a:ext uri="{FF2B5EF4-FFF2-40B4-BE49-F238E27FC236}">
              <a16:creationId xmlns:a16="http://schemas.microsoft.com/office/drawing/2014/main" id="{D52F0D2F-C2F9-4C5A-B1ED-CF097AACCE15}"/>
            </a:ext>
          </a:extLst>
        </xdr:cNvPr>
        <xdr:cNvSpPr txBox="1"/>
      </xdr:nvSpPr>
      <xdr:spPr>
        <a:xfrm>
          <a:off x="1079772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86" name="【庁舎】&#10;有形固定資産減価償却率グラフ枠">
          <a:extLst>
            <a:ext uri="{FF2B5EF4-FFF2-40B4-BE49-F238E27FC236}">
              <a16:creationId xmlns:a16="http://schemas.microsoft.com/office/drawing/2014/main" id="{A1AC8C3C-EC2B-4CC3-A6BE-4BE1D94FBAB3}"/>
            </a:ext>
          </a:extLst>
        </xdr:cNvPr>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161108</xdr:rowOff>
    </xdr:from>
    <xdr:to>
      <xdr:col>85</xdr:col>
      <xdr:colOff>126364</xdr:colOff>
      <xdr:row>108</xdr:row>
      <xdr:rowOff>134982</xdr:rowOff>
    </xdr:to>
    <xdr:cxnSp macro="">
      <xdr:nvCxnSpPr>
        <xdr:cNvPr id="787" name="直線コネクタ 786">
          <a:extLst>
            <a:ext uri="{FF2B5EF4-FFF2-40B4-BE49-F238E27FC236}">
              <a16:creationId xmlns:a16="http://schemas.microsoft.com/office/drawing/2014/main" id="{1E62ED49-C2C3-4D9B-B91C-DA3AF88DBCC9}"/>
            </a:ext>
          </a:extLst>
        </xdr:cNvPr>
        <xdr:cNvCxnSpPr/>
      </xdr:nvCxnSpPr>
      <xdr:spPr>
        <a:xfrm flipV="1">
          <a:off x="14699614" y="16563158"/>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138809</xdr:rowOff>
    </xdr:from>
    <xdr:ext cx="340478" cy="259045"/>
    <xdr:sp macro="" textlink="">
      <xdr:nvSpPr>
        <xdr:cNvPr id="788" name="【庁舎】&#10;有形固定資産減価償却率最小値テキスト">
          <a:extLst>
            <a:ext uri="{FF2B5EF4-FFF2-40B4-BE49-F238E27FC236}">
              <a16:creationId xmlns:a16="http://schemas.microsoft.com/office/drawing/2014/main" id="{1F7D5033-4B0D-44E6-9A83-D5824796DB8A}"/>
            </a:ext>
          </a:extLst>
        </xdr:cNvPr>
        <xdr:cNvSpPr txBox="1"/>
      </xdr:nvSpPr>
      <xdr:spPr>
        <a:xfrm>
          <a:off x="14738350" y="1808390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134982</xdr:rowOff>
    </xdr:from>
    <xdr:to>
      <xdr:col>86</xdr:col>
      <xdr:colOff>25400</xdr:colOff>
      <xdr:row>108</xdr:row>
      <xdr:rowOff>134982</xdr:rowOff>
    </xdr:to>
    <xdr:cxnSp macro="">
      <xdr:nvCxnSpPr>
        <xdr:cNvPr id="789" name="直線コネクタ 788">
          <a:extLst>
            <a:ext uri="{FF2B5EF4-FFF2-40B4-BE49-F238E27FC236}">
              <a16:creationId xmlns:a16="http://schemas.microsoft.com/office/drawing/2014/main" id="{EEE5EB11-AC32-4E02-8A8C-F84349C0FE7C}"/>
            </a:ext>
          </a:extLst>
        </xdr:cNvPr>
        <xdr:cNvCxnSpPr/>
      </xdr:nvCxnSpPr>
      <xdr:spPr>
        <a:xfrm>
          <a:off x="14611350" y="1808008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107785</xdr:rowOff>
    </xdr:from>
    <xdr:ext cx="405111" cy="259045"/>
    <xdr:sp macro="" textlink="">
      <xdr:nvSpPr>
        <xdr:cNvPr id="790" name="【庁舎】&#10;有形固定資産減価償却率最大値テキスト">
          <a:extLst>
            <a:ext uri="{FF2B5EF4-FFF2-40B4-BE49-F238E27FC236}">
              <a16:creationId xmlns:a16="http://schemas.microsoft.com/office/drawing/2014/main" id="{3B345E8B-2079-4334-A628-BE4A813D0BDC}"/>
            </a:ext>
          </a:extLst>
        </xdr:cNvPr>
        <xdr:cNvSpPr txBox="1"/>
      </xdr:nvSpPr>
      <xdr:spPr>
        <a:xfrm>
          <a:off x="14738350" y="16338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161108</xdr:rowOff>
    </xdr:from>
    <xdr:to>
      <xdr:col>86</xdr:col>
      <xdr:colOff>25400</xdr:colOff>
      <xdr:row>99</xdr:row>
      <xdr:rowOff>161108</xdr:rowOff>
    </xdr:to>
    <xdr:cxnSp macro="">
      <xdr:nvCxnSpPr>
        <xdr:cNvPr id="791" name="直線コネクタ 790">
          <a:extLst>
            <a:ext uri="{FF2B5EF4-FFF2-40B4-BE49-F238E27FC236}">
              <a16:creationId xmlns:a16="http://schemas.microsoft.com/office/drawing/2014/main" id="{C1B0B66B-937B-4680-9F52-662B1E2125EF}"/>
            </a:ext>
          </a:extLst>
        </xdr:cNvPr>
        <xdr:cNvCxnSpPr/>
      </xdr:nvCxnSpPr>
      <xdr:spPr>
        <a:xfrm>
          <a:off x="14611350" y="1656315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7456</xdr:rowOff>
    </xdr:from>
    <xdr:ext cx="405111" cy="259045"/>
    <xdr:sp macro="" textlink="">
      <xdr:nvSpPr>
        <xdr:cNvPr id="792" name="【庁舎】&#10;有形固定資産減価償却率平均値テキスト">
          <a:extLst>
            <a:ext uri="{FF2B5EF4-FFF2-40B4-BE49-F238E27FC236}">
              <a16:creationId xmlns:a16="http://schemas.microsoft.com/office/drawing/2014/main" id="{223C833C-E8BE-4086-9C71-521AC43A2906}"/>
            </a:ext>
          </a:extLst>
        </xdr:cNvPr>
        <xdr:cNvSpPr txBox="1"/>
      </xdr:nvSpPr>
      <xdr:spPr>
        <a:xfrm>
          <a:off x="14738350" y="170953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156029</xdr:rowOff>
    </xdr:from>
    <xdr:to>
      <xdr:col>85</xdr:col>
      <xdr:colOff>177800</xdr:colOff>
      <xdr:row>104</xdr:row>
      <xdr:rowOff>86179</xdr:rowOff>
    </xdr:to>
    <xdr:sp macro="" textlink="">
      <xdr:nvSpPr>
        <xdr:cNvPr id="793" name="フローチャート: 判断 792">
          <a:extLst>
            <a:ext uri="{FF2B5EF4-FFF2-40B4-BE49-F238E27FC236}">
              <a16:creationId xmlns:a16="http://schemas.microsoft.com/office/drawing/2014/main" id="{F740C862-0BC3-41BE-8742-54D998BAAC6F}"/>
            </a:ext>
          </a:extLst>
        </xdr:cNvPr>
        <xdr:cNvSpPr/>
      </xdr:nvSpPr>
      <xdr:spPr>
        <a:xfrm>
          <a:off x="14649450" y="17243879"/>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139700</xdr:rowOff>
    </xdr:from>
    <xdr:to>
      <xdr:col>81</xdr:col>
      <xdr:colOff>101600</xdr:colOff>
      <xdr:row>104</xdr:row>
      <xdr:rowOff>69850</xdr:rowOff>
    </xdr:to>
    <xdr:sp macro="" textlink="">
      <xdr:nvSpPr>
        <xdr:cNvPr id="794" name="フローチャート: 判断 793">
          <a:extLst>
            <a:ext uri="{FF2B5EF4-FFF2-40B4-BE49-F238E27FC236}">
              <a16:creationId xmlns:a16="http://schemas.microsoft.com/office/drawing/2014/main" id="{CAD4E454-31D1-43DE-BDAB-53DA9E080F7F}"/>
            </a:ext>
          </a:extLst>
        </xdr:cNvPr>
        <xdr:cNvSpPr/>
      </xdr:nvSpPr>
      <xdr:spPr>
        <a:xfrm>
          <a:off x="13887450" y="17227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133169</xdr:rowOff>
    </xdr:from>
    <xdr:to>
      <xdr:col>76</xdr:col>
      <xdr:colOff>165100</xdr:colOff>
      <xdr:row>104</xdr:row>
      <xdr:rowOff>63319</xdr:rowOff>
    </xdr:to>
    <xdr:sp macro="" textlink="">
      <xdr:nvSpPr>
        <xdr:cNvPr id="795" name="フローチャート: 判断 794">
          <a:extLst>
            <a:ext uri="{FF2B5EF4-FFF2-40B4-BE49-F238E27FC236}">
              <a16:creationId xmlns:a16="http://schemas.microsoft.com/office/drawing/2014/main" id="{BA5F94BA-CF8F-4B30-8222-DA404D5B9A99}"/>
            </a:ext>
          </a:extLst>
        </xdr:cNvPr>
        <xdr:cNvSpPr/>
      </xdr:nvSpPr>
      <xdr:spPr>
        <a:xfrm>
          <a:off x="13093700" y="1722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18869</xdr:rowOff>
    </xdr:from>
    <xdr:to>
      <xdr:col>72</xdr:col>
      <xdr:colOff>38100</xdr:colOff>
      <xdr:row>103</xdr:row>
      <xdr:rowOff>120469</xdr:rowOff>
    </xdr:to>
    <xdr:sp macro="" textlink="">
      <xdr:nvSpPr>
        <xdr:cNvPr id="796" name="フローチャート: 判断 795">
          <a:extLst>
            <a:ext uri="{FF2B5EF4-FFF2-40B4-BE49-F238E27FC236}">
              <a16:creationId xmlns:a16="http://schemas.microsoft.com/office/drawing/2014/main" id="{27E69E71-CA50-4EE5-B764-E238B36DA978}"/>
            </a:ext>
          </a:extLst>
        </xdr:cNvPr>
        <xdr:cNvSpPr/>
      </xdr:nvSpPr>
      <xdr:spPr>
        <a:xfrm>
          <a:off x="12299950" y="1710671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97" name="テキスト ボックス 796">
          <a:extLst>
            <a:ext uri="{FF2B5EF4-FFF2-40B4-BE49-F238E27FC236}">
              <a16:creationId xmlns:a16="http://schemas.microsoft.com/office/drawing/2014/main" id="{7D5E1E85-3E83-4CD8-9FE4-2402E1056F6A}"/>
            </a:ext>
          </a:extLst>
        </xdr:cNvPr>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98" name="テキスト ボックス 797">
          <a:extLst>
            <a:ext uri="{FF2B5EF4-FFF2-40B4-BE49-F238E27FC236}">
              <a16:creationId xmlns:a16="http://schemas.microsoft.com/office/drawing/2014/main" id="{27C772A2-3F20-4F24-A3B4-EF54C31901ED}"/>
            </a:ext>
          </a:extLst>
        </xdr:cNvPr>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99" name="テキスト ボックス 798">
          <a:extLst>
            <a:ext uri="{FF2B5EF4-FFF2-40B4-BE49-F238E27FC236}">
              <a16:creationId xmlns:a16="http://schemas.microsoft.com/office/drawing/2014/main" id="{05DB3089-418D-476B-9D4E-E66EB5FBC633}"/>
            </a:ext>
          </a:extLst>
        </xdr:cNvPr>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00" name="テキスト ボックス 799">
          <a:extLst>
            <a:ext uri="{FF2B5EF4-FFF2-40B4-BE49-F238E27FC236}">
              <a16:creationId xmlns:a16="http://schemas.microsoft.com/office/drawing/2014/main" id="{FBD00711-1C2D-4D88-BC18-2F2658A361EA}"/>
            </a:ext>
          </a:extLst>
        </xdr:cNvPr>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01" name="テキスト ボックス 800">
          <a:extLst>
            <a:ext uri="{FF2B5EF4-FFF2-40B4-BE49-F238E27FC236}">
              <a16:creationId xmlns:a16="http://schemas.microsoft.com/office/drawing/2014/main" id="{2D5D43A8-47CD-4EF4-A4B7-F83A95F21E0D}"/>
            </a:ext>
          </a:extLst>
        </xdr:cNvPr>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110308</xdr:rowOff>
    </xdr:from>
    <xdr:to>
      <xdr:col>85</xdr:col>
      <xdr:colOff>177800</xdr:colOff>
      <xdr:row>105</xdr:row>
      <xdr:rowOff>40458</xdr:rowOff>
    </xdr:to>
    <xdr:sp macro="" textlink="">
      <xdr:nvSpPr>
        <xdr:cNvPr id="802" name="楕円 801">
          <a:extLst>
            <a:ext uri="{FF2B5EF4-FFF2-40B4-BE49-F238E27FC236}">
              <a16:creationId xmlns:a16="http://schemas.microsoft.com/office/drawing/2014/main" id="{C745BCEF-87A1-4A0D-AC9C-520DD78B39EE}"/>
            </a:ext>
          </a:extLst>
        </xdr:cNvPr>
        <xdr:cNvSpPr/>
      </xdr:nvSpPr>
      <xdr:spPr>
        <a:xfrm>
          <a:off x="14649450" y="17369608"/>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88735</xdr:rowOff>
    </xdr:from>
    <xdr:ext cx="405111" cy="259045"/>
    <xdr:sp macro="" textlink="">
      <xdr:nvSpPr>
        <xdr:cNvPr id="803" name="【庁舎】&#10;有形固定資産減価償却率該当値テキスト">
          <a:extLst>
            <a:ext uri="{FF2B5EF4-FFF2-40B4-BE49-F238E27FC236}">
              <a16:creationId xmlns:a16="http://schemas.microsoft.com/office/drawing/2014/main" id="{CF16A358-049B-4653-8AC2-181D80A9FBC6}"/>
            </a:ext>
          </a:extLst>
        </xdr:cNvPr>
        <xdr:cNvSpPr txBox="1"/>
      </xdr:nvSpPr>
      <xdr:spPr>
        <a:xfrm>
          <a:off x="14738350" y="17348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141332</xdr:rowOff>
    </xdr:from>
    <xdr:to>
      <xdr:col>81</xdr:col>
      <xdr:colOff>101600</xdr:colOff>
      <xdr:row>105</xdr:row>
      <xdr:rowOff>71482</xdr:rowOff>
    </xdr:to>
    <xdr:sp macro="" textlink="">
      <xdr:nvSpPr>
        <xdr:cNvPr id="804" name="楕円 803">
          <a:extLst>
            <a:ext uri="{FF2B5EF4-FFF2-40B4-BE49-F238E27FC236}">
              <a16:creationId xmlns:a16="http://schemas.microsoft.com/office/drawing/2014/main" id="{4F3C5AF1-690E-4EB9-9BFC-9B86684F64B4}"/>
            </a:ext>
          </a:extLst>
        </xdr:cNvPr>
        <xdr:cNvSpPr/>
      </xdr:nvSpPr>
      <xdr:spPr>
        <a:xfrm>
          <a:off x="13887450" y="17400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161108</xdr:rowOff>
    </xdr:from>
    <xdr:to>
      <xdr:col>85</xdr:col>
      <xdr:colOff>127000</xdr:colOff>
      <xdr:row>105</xdr:row>
      <xdr:rowOff>20682</xdr:rowOff>
    </xdr:to>
    <xdr:cxnSp macro="">
      <xdr:nvCxnSpPr>
        <xdr:cNvPr id="805" name="直線コネクタ 804">
          <a:extLst>
            <a:ext uri="{FF2B5EF4-FFF2-40B4-BE49-F238E27FC236}">
              <a16:creationId xmlns:a16="http://schemas.microsoft.com/office/drawing/2014/main" id="{61D05ECF-A94C-421D-A35A-4EC78E2B7F85}"/>
            </a:ext>
          </a:extLst>
        </xdr:cNvPr>
        <xdr:cNvCxnSpPr/>
      </xdr:nvCxnSpPr>
      <xdr:spPr>
        <a:xfrm flipV="1">
          <a:off x="13938250" y="17420408"/>
          <a:ext cx="762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160927</xdr:rowOff>
    </xdr:from>
    <xdr:to>
      <xdr:col>76</xdr:col>
      <xdr:colOff>165100</xdr:colOff>
      <xdr:row>101</xdr:row>
      <xdr:rowOff>91077</xdr:rowOff>
    </xdr:to>
    <xdr:sp macro="" textlink="">
      <xdr:nvSpPr>
        <xdr:cNvPr id="806" name="楕円 805">
          <a:extLst>
            <a:ext uri="{FF2B5EF4-FFF2-40B4-BE49-F238E27FC236}">
              <a16:creationId xmlns:a16="http://schemas.microsoft.com/office/drawing/2014/main" id="{CDBD9207-8838-4249-8132-85DADCADB3AB}"/>
            </a:ext>
          </a:extLst>
        </xdr:cNvPr>
        <xdr:cNvSpPr/>
      </xdr:nvSpPr>
      <xdr:spPr>
        <a:xfrm>
          <a:off x="13093700" y="16734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40277</xdr:rowOff>
    </xdr:from>
    <xdr:to>
      <xdr:col>81</xdr:col>
      <xdr:colOff>50800</xdr:colOff>
      <xdr:row>105</xdr:row>
      <xdr:rowOff>20682</xdr:rowOff>
    </xdr:to>
    <xdr:cxnSp macro="">
      <xdr:nvCxnSpPr>
        <xdr:cNvPr id="807" name="直線コネクタ 806">
          <a:extLst>
            <a:ext uri="{FF2B5EF4-FFF2-40B4-BE49-F238E27FC236}">
              <a16:creationId xmlns:a16="http://schemas.microsoft.com/office/drawing/2014/main" id="{4CCF354D-435A-436D-A55A-B7B13CFA74A5}"/>
            </a:ext>
          </a:extLst>
        </xdr:cNvPr>
        <xdr:cNvCxnSpPr/>
      </xdr:nvCxnSpPr>
      <xdr:spPr>
        <a:xfrm>
          <a:off x="13144500" y="16785227"/>
          <a:ext cx="793750" cy="66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33564</xdr:rowOff>
    </xdr:from>
    <xdr:to>
      <xdr:col>72</xdr:col>
      <xdr:colOff>38100</xdr:colOff>
      <xdr:row>101</xdr:row>
      <xdr:rowOff>135164</xdr:rowOff>
    </xdr:to>
    <xdr:sp macro="" textlink="">
      <xdr:nvSpPr>
        <xdr:cNvPr id="808" name="楕円 807">
          <a:extLst>
            <a:ext uri="{FF2B5EF4-FFF2-40B4-BE49-F238E27FC236}">
              <a16:creationId xmlns:a16="http://schemas.microsoft.com/office/drawing/2014/main" id="{A5152539-5DBE-49D1-9DF6-7FAAC379B735}"/>
            </a:ext>
          </a:extLst>
        </xdr:cNvPr>
        <xdr:cNvSpPr/>
      </xdr:nvSpPr>
      <xdr:spPr>
        <a:xfrm>
          <a:off x="12299950" y="1677851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40277</xdr:rowOff>
    </xdr:from>
    <xdr:to>
      <xdr:col>76</xdr:col>
      <xdr:colOff>114300</xdr:colOff>
      <xdr:row>101</xdr:row>
      <xdr:rowOff>84364</xdr:rowOff>
    </xdr:to>
    <xdr:cxnSp macro="">
      <xdr:nvCxnSpPr>
        <xdr:cNvPr id="809" name="直線コネクタ 808">
          <a:extLst>
            <a:ext uri="{FF2B5EF4-FFF2-40B4-BE49-F238E27FC236}">
              <a16:creationId xmlns:a16="http://schemas.microsoft.com/office/drawing/2014/main" id="{6E69C8B2-0531-4B5B-A236-691409B935B3}"/>
            </a:ext>
          </a:extLst>
        </xdr:cNvPr>
        <xdr:cNvCxnSpPr/>
      </xdr:nvCxnSpPr>
      <xdr:spPr>
        <a:xfrm flipV="1">
          <a:off x="12344400" y="16785227"/>
          <a:ext cx="8001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86377</xdr:rowOff>
    </xdr:from>
    <xdr:ext cx="405111" cy="259045"/>
    <xdr:sp macro="" textlink="">
      <xdr:nvSpPr>
        <xdr:cNvPr id="810" name="n_1aveValue【庁舎】&#10;有形固定資産減価償却率">
          <a:extLst>
            <a:ext uri="{FF2B5EF4-FFF2-40B4-BE49-F238E27FC236}">
              <a16:creationId xmlns:a16="http://schemas.microsoft.com/office/drawing/2014/main" id="{0926E195-3898-49E2-9647-FD0169D34B15}"/>
            </a:ext>
          </a:extLst>
        </xdr:cNvPr>
        <xdr:cNvSpPr txBox="1"/>
      </xdr:nvSpPr>
      <xdr:spPr>
        <a:xfrm>
          <a:off x="13742044" y="1700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54446</xdr:rowOff>
    </xdr:from>
    <xdr:ext cx="405111" cy="259045"/>
    <xdr:sp macro="" textlink="">
      <xdr:nvSpPr>
        <xdr:cNvPr id="811" name="n_2aveValue【庁舎】&#10;有形固定資産減価償却率">
          <a:extLst>
            <a:ext uri="{FF2B5EF4-FFF2-40B4-BE49-F238E27FC236}">
              <a16:creationId xmlns:a16="http://schemas.microsoft.com/office/drawing/2014/main" id="{176DE5B9-4413-4CBD-9C35-39E214819912}"/>
            </a:ext>
          </a:extLst>
        </xdr:cNvPr>
        <xdr:cNvSpPr txBox="1"/>
      </xdr:nvSpPr>
      <xdr:spPr>
        <a:xfrm>
          <a:off x="12960994" y="17313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111596</xdr:rowOff>
    </xdr:from>
    <xdr:ext cx="405111" cy="259045"/>
    <xdr:sp macro="" textlink="">
      <xdr:nvSpPr>
        <xdr:cNvPr id="812" name="n_3aveValue【庁舎】&#10;有形固定資産減価償却率">
          <a:extLst>
            <a:ext uri="{FF2B5EF4-FFF2-40B4-BE49-F238E27FC236}">
              <a16:creationId xmlns:a16="http://schemas.microsoft.com/office/drawing/2014/main" id="{EB43EE99-A251-4469-9F3A-E903DAC391DB}"/>
            </a:ext>
          </a:extLst>
        </xdr:cNvPr>
        <xdr:cNvSpPr txBox="1"/>
      </xdr:nvSpPr>
      <xdr:spPr>
        <a:xfrm>
          <a:off x="12167244" y="17199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62609</xdr:rowOff>
    </xdr:from>
    <xdr:ext cx="405111" cy="259045"/>
    <xdr:sp macro="" textlink="">
      <xdr:nvSpPr>
        <xdr:cNvPr id="813" name="n_1mainValue【庁舎】&#10;有形固定資産減価償却率">
          <a:extLst>
            <a:ext uri="{FF2B5EF4-FFF2-40B4-BE49-F238E27FC236}">
              <a16:creationId xmlns:a16="http://schemas.microsoft.com/office/drawing/2014/main" id="{44281534-E7F7-44F4-84BF-2D543B947A92}"/>
            </a:ext>
          </a:extLst>
        </xdr:cNvPr>
        <xdr:cNvSpPr txBox="1"/>
      </xdr:nvSpPr>
      <xdr:spPr>
        <a:xfrm>
          <a:off x="13742044" y="17493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107604</xdr:rowOff>
    </xdr:from>
    <xdr:ext cx="405111" cy="259045"/>
    <xdr:sp macro="" textlink="">
      <xdr:nvSpPr>
        <xdr:cNvPr id="814" name="n_2mainValue【庁舎】&#10;有形固定資産減価償却率">
          <a:extLst>
            <a:ext uri="{FF2B5EF4-FFF2-40B4-BE49-F238E27FC236}">
              <a16:creationId xmlns:a16="http://schemas.microsoft.com/office/drawing/2014/main" id="{B6147BF4-D264-4446-A14F-7A54E89D8C18}"/>
            </a:ext>
          </a:extLst>
        </xdr:cNvPr>
        <xdr:cNvSpPr txBox="1"/>
      </xdr:nvSpPr>
      <xdr:spPr>
        <a:xfrm>
          <a:off x="12960994" y="16509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151691</xdr:rowOff>
    </xdr:from>
    <xdr:ext cx="405111" cy="259045"/>
    <xdr:sp macro="" textlink="">
      <xdr:nvSpPr>
        <xdr:cNvPr id="815" name="n_3mainValue【庁舎】&#10;有形固定資産減価償却率">
          <a:extLst>
            <a:ext uri="{FF2B5EF4-FFF2-40B4-BE49-F238E27FC236}">
              <a16:creationId xmlns:a16="http://schemas.microsoft.com/office/drawing/2014/main" id="{9F766498-3CA3-4718-AB8A-023AACEFEC8B}"/>
            </a:ext>
          </a:extLst>
        </xdr:cNvPr>
        <xdr:cNvSpPr txBox="1"/>
      </xdr:nvSpPr>
      <xdr:spPr>
        <a:xfrm>
          <a:off x="12167244" y="16553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16" name="正方形/長方形 815">
          <a:extLst>
            <a:ext uri="{FF2B5EF4-FFF2-40B4-BE49-F238E27FC236}">
              <a16:creationId xmlns:a16="http://schemas.microsoft.com/office/drawing/2014/main" id="{F390DDBC-BC2D-4325-B782-56A25C6D3546}"/>
            </a:ext>
          </a:extLst>
        </xdr:cNvPr>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17" name="正方形/長方形 816">
          <a:extLst>
            <a:ext uri="{FF2B5EF4-FFF2-40B4-BE49-F238E27FC236}">
              <a16:creationId xmlns:a16="http://schemas.microsoft.com/office/drawing/2014/main" id="{0ED75978-F4A2-40F4-B10D-3742E40CBBFB}"/>
            </a:ext>
          </a:extLst>
        </xdr:cNvPr>
        <xdr:cNvSpPr/>
      </xdr:nvSpPr>
      <xdr:spPr>
        <a:xfrm>
          <a:off x="16586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18" name="正方形/長方形 817">
          <a:extLst>
            <a:ext uri="{FF2B5EF4-FFF2-40B4-BE49-F238E27FC236}">
              <a16:creationId xmlns:a16="http://schemas.microsoft.com/office/drawing/2014/main" id="{0D5E4357-D514-4CE9-BFC3-CAEB2975CE84}"/>
            </a:ext>
          </a:extLst>
        </xdr:cNvPr>
        <xdr:cNvSpPr/>
      </xdr:nvSpPr>
      <xdr:spPr>
        <a:xfrm>
          <a:off x="16586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19" name="正方形/長方形 818">
          <a:extLst>
            <a:ext uri="{FF2B5EF4-FFF2-40B4-BE49-F238E27FC236}">
              <a16:creationId xmlns:a16="http://schemas.microsoft.com/office/drawing/2014/main" id="{ACAE18FF-94FE-4D3A-A8F4-C5D18954C292}"/>
            </a:ext>
          </a:extLst>
        </xdr:cNvPr>
        <xdr:cNvSpPr/>
      </xdr:nvSpPr>
      <xdr:spPr>
        <a:xfrm>
          <a:off x="174879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20" name="正方形/長方形 819">
          <a:extLst>
            <a:ext uri="{FF2B5EF4-FFF2-40B4-BE49-F238E27FC236}">
              <a16:creationId xmlns:a16="http://schemas.microsoft.com/office/drawing/2014/main" id="{6D2513B1-DFCD-46AE-87FA-2D3E3CD4EAAB}"/>
            </a:ext>
          </a:extLst>
        </xdr:cNvPr>
        <xdr:cNvSpPr/>
      </xdr:nvSpPr>
      <xdr:spPr>
        <a:xfrm>
          <a:off x="174879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21" name="正方形/長方形 820">
          <a:extLst>
            <a:ext uri="{FF2B5EF4-FFF2-40B4-BE49-F238E27FC236}">
              <a16:creationId xmlns:a16="http://schemas.microsoft.com/office/drawing/2014/main" id="{34030297-7939-4E53-B480-BCCD1D011049}"/>
            </a:ext>
          </a:extLst>
        </xdr:cNvPr>
        <xdr:cNvSpPr/>
      </xdr:nvSpPr>
      <xdr:spPr>
        <a:xfrm>
          <a:off x="18516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22" name="正方形/長方形 821">
          <a:extLst>
            <a:ext uri="{FF2B5EF4-FFF2-40B4-BE49-F238E27FC236}">
              <a16:creationId xmlns:a16="http://schemas.microsoft.com/office/drawing/2014/main" id="{9CF7316C-DB22-4AC5-983F-34B866D28CE3}"/>
            </a:ext>
          </a:extLst>
        </xdr:cNvPr>
        <xdr:cNvSpPr/>
      </xdr:nvSpPr>
      <xdr:spPr>
        <a:xfrm>
          <a:off x="18516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23" name="正方形/長方形 822">
          <a:extLst>
            <a:ext uri="{FF2B5EF4-FFF2-40B4-BE49-F238E27FC236}">
              <a16:creationId xmlns:a16="http://schemas.microsoft.com/office/drawing/2014/main" id="{07DAA8E9-98EF-426A-9751-1EC4B32C0833}"/>
            </a:ext>
          </a:extLst>
        </xdr:cNvPr>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24" name="テキスト ボックス 823">
          <a:extLst>
            <a:ext uri="{FF2B5EF4-FFF2-40B4-BE49-F238E27FC236}">
              <a16:creationId xmlns:a16="http://schemas.microsoft.com/office/drawing/2014/main" id="{D688AAA8-B156-49C7-AC8D-64574015A29A}"/>
            </a:ext>
          </a:extLst>
        </xdr:cNvPr>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25" name="直線コネクタ 824">
          <a:extLst>
            <a:ext uri="{FF2B5EF4-FFF2-40B4-BE49-F238E27FC236}">
              <a16:creationId xmlns:a16="http://schemas.microsoft.com/office/drawing/2014/main" id="{4B6BF7B6-7C1F-406B-AFFD-47F1EB7CB40F}"/>
            </a:ext>
          </a:extLst>
        </xdr:cNvPr>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26" name="直線コネクタ 825">
          <a:extLst>
            <a:ext uri="{FF2B5EF4-FFF2-40B4-BE49-F238E27FC236}">
              <a16:creationId xmlns:a16="http://schemas.microsoft.com/office/drawing/2014/main" id="{7DFA8269-4CB8-46CE-A8B3-8E86168BE5A3}"/>
            </a:ext>
          </a:extLst>
        </xdr:cNvPr>
        <xdr:cNvCxnSpPr/>
      </xdr:nvCxnSpPr>
      <xdr:spPr>
        <a:xfrm>
          <a:off x="16459200" y="181519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27" name="テキスト ボックス 826">
          <a:extLst>
            <a:ext uri="{FF2B5EF4-FFF2-40B4-BE49-F238E27FC236}">
              <a16:creationId xmlns:a16="http://schemas.microsoft.com/office/drawing/2014/main" id="{45A6BF0E-E0C4-42F3-B25F-01E33ABE11B2}"/>
            </a:ext>
          </a:extLst>
        </xdr:cNvPr>
        <xdr:cNvSpPr txBox="1"/>
      </xdr:nvSpPr>
      <xdr:spPr>
        <a:xfrm>
          <a:off x="16049171" y="180097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28" name="直線コネクタ 827">
          <a:extLst>
            <a:ext uri="{FF2B5EF4-FFF2-40B4-BE49-F238E27FC236}">
              <a16:creationId xmlns:a16="http://schemas.microsoft.com/office/drawing/2014/main" id="{401D6235-D496-48B6-B9AE-81FFCFD2A920}"/>
            </a:ext>
          </a:extLst>
        </xdr:cNvPr>
        <xdr:cNvCxnSpPr/>
      </xdr:nvCxnSpPr>
      <xdr:spPr>
        <a:xfrm>
          <a:off x="16459200" y="178253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29" name="テキスト ボックス 828">
          <a:extLst>
            <a:ext uri="{FF2B5EF4-FFF2-40B4-BE49-F238E27FC236}">
              <a16:creationId xmlns:a16="http://schemas.microsoft.com/office/drawing/2014/main" id="{9EFE2F87-A5F5-4356-95AE-2F05777DDB90}"/>
            </a:ext>
          </a:extLst>
        </xdr:cNvPr>
        <xdr:cNvSpPr txBox="1"/>
      </xdr:nvSpPr>
      <xdr:spPr>
        <a:xfrm>
          <a:off x="16049171" y="176831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30" name="直線コネクタ 829">
          <a:extLst>
            <a:ext uri="{FF2B5EF4-FFF2-40B4-BE49-F238E27FC236}">
              <a16:creationId xmlns:a16="http://schemas.microsoft.com/office/drawing/2014/main" id="{037AB335-F7C2-40F7-8165-E80CCFC414CB}"/>
            </a:ext>
          </a:extLst>
        </xdr:cNvPr>
        <xdr:cNvCxnSpPr/>
      </xdr:nvCxnSpPr>
      <xdr:spPr>
        <a:xfrm>
          <a:off x="16459200" y="174987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31" name="テキスト ボックス 830">
          <a:extLst>
            <a:ext uri="{FF2B5EF4-FFF2-40B4-BE49-F238E27FC236}">
              <a16:creationId xmlns:a16="http://schemas.microsoft.com/office/drawing/2014/main" id="{15037564-F7BE-433D-9938-1AB46C0E2092}"/>
            </a:ext>
          </a:extLst>
        </xdr:cNvPr>
        <xdr:cNvSpPr txBox="1"/>
      </xdr:nvSpPr>
      <xdr:spPr>
        <a:xfrm>
          <a:off x="16049171" y="173565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32" name="直線コネクタ 831">
          <a:extLst>
            <a:ext uri="{FF2B5EF4-FFF2-40B4-BE49-F238E27FC236}">
              <a16:creationId xmlns:a16="http://schemas.microsoft.com/office/drawing/2014/main" id="{F52B4BAD-22B9-45AD-AAC4-FE29410E0192}"/>
            </a:ext>
          </a:extLst>
        </xdr:cNvPr>
        <xdr:cNvCxnSpPr/>
      </xdr:nvCxnSpPr>
      <xdr:spPr>
        <a:xfrm>
          <a:off x="16459200" y="171722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33" name="テキスト ボックス 832">
          <a:extLst>
            <a:ext uri="{FF2B5EF4-FFF2-40B4-BE49-F238E27FC236}">
              <a16:creationId xmlns:a16="http://schemas.microsoft.com/office/drawing/2014/main" id="{05F05D9F-EF66-47C4-9541-F5772DDEC412}"/>
            </a:ext>
          </a:extLst>
        </xdr:cNvPr>
        <xdr:cNvSpPr txBox="1"/>
      </xdr:nvSpPr>
      <xdr:spPr>
        <a:xfrm>
          <a:off x="16049171" y="170299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34" name="直線コネクタ 833">
          <a:extLst>
            <a:ext uri="{FF2B5EF4-FFF2-40B4-BE49-F238E27FC236}">
              <a16:creationId xmlns:a16="http://schemas.microsoft.com/office/drawing/2014/main" id="{1B05237E-6FC4-4481-AAAA-E9F67062C962}"/>
            </a:ext>
          </a:extLst>
        </xdr:cNvPr>
        <xdr:cNvCxnSpPr/>
      </xdr:nvCxnSpPr>
      <xdr:spPr>
        <a:xfrm>
          <a:off x="16459200" y="168456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35" name="テキスト ボックス 834">
          <a:extLst>
            <a:ext uri="{FF2B5EF4-FFF2-40B4-BE49-F238E27FC236}">
              <a16:creationId xmlns:a16="http://schemas.microsoft.com/office/drawing/2014/main" id="{9CAD7EC3-1DFC-4400-8C16-80BE69DC77FB}"/>
            </a:ext>
          </a:extLst>
        </xdr:cNvPr>
        <xdr:cNvSpPr txBox="1"/>
      </xdr:nvSpPr>
      <xdr:spPr>
        <a:xfrm>
          <a:off x="16049171" y="167034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36" name="直線コネクタ 835">
          <a:extLst>
            <a:ext uri="{FF2B5EF4-FFF2-40B4-BE49-F238E27FC236}">
              <a16:creationId xmlns:a16="http://schemas.microsoft.com/office/drawing/2014/main" id="{57977799-A19F-4B76-8185-7ECE74441469}"/>
            </a:ext>
          </a:extLst>
        </xdr:cNvPr>
        <xdr:cNvCxnSpPr/>
      </xdr:nvCxnSpPr>
      <xdr:spPr>
        <a:xfrm>
          <a:off x="16459200" y="165190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37" name="テキスト ボックス 836">
          <a:extLst>
            <a:ext uri="{FF2B5EF4-FFF2-40B4-BE49-F238E27FC236}">
              <a16:creationId xmlns:a16="http://schemas.microsoft.com/office/drawing/2014/main" id="{3C5FAA4C-A062-4D11-8316-D090E5DC944A}"/>
            </a:ext>
          </a:extLst>
        </xdr:cNvPr>
        <xdr:cNvSpPr txBox="1"/>
      </xdr:nvSpPr>
      <xdr:spPr>
        <a:xfrm>
          <a:off x="16049171" y="163768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38" name="直線コネクタ 837">
          <a:extLst>
            <a:ext uri="{FF2B5EF4-FFF2-40B4-BE49-F238E27FC236}">
              <a16:creationId xmlns:a16="http://schemas.microsoft.com/office/drawing/2014/main" id="{94D72FB6-13DE-46E2-B8E6-8C6FE793D60B}"/>
            </a:ext>
          </a:extLst>
        </xdr:cNvPr>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39" name="テキスト ボックス 838">
          <a:extLst>
            <a:ext uri="{FF2B5EF4-FFF2-40B4-BE49-F238E27FC236}">
              <a16:creationId xmlns:a16="http://schemas.microsoft.com/office/drawing/2014/main" id="{DA0DF5D7-2901-4C8E-B7E7-0B81B65E086B}"/>
            </a:ext>
          </a:extLst>
        </xdr:cNvPr>
        <xdr:cNvSpPr txBox="1"/>
      </xdr:nvSpPr>
      <xdr:spPr>
        <a:xfrm>
          <a:off x="160491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40" name="【庁舎】&#10;一人当たり面積グラフ枠">
          <a:extLst>
            <a:ext uri="{FF2B5EF4-FFF2-40B4-BE49-F238E27FC236}">
              <a16:creationId xmlns:a16="http://schemas.microsoft.com/office/drawing/2014/main" id="{D01F0C98-24EB-4775-9819-C01A7FF2463D}"/>
            </a:ext>
          </a:extLst>
        </xdr:cNvPr>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82731</xdr:rowOff>
    </xdr:from>
    <xdr:to>
      <xdr:col>116</xdr:col>
      <xdr:colOff>62864</xdr:colOff>
      <xdr:row>107</xdr:row>
      <xdr:rowOff>139881</xdr:rowOff>
    </xdr:to>
    <xdr:cxnSp macro="">
      <xdr:nvCxnSpPr>
        <xdr:cNvPr id="841" name="直線コネクタ 840">
          <a:extLst>
            <a:ext uri="{FF2B5EF4-FFF2-40B4-BE49-F238E27FC236}">
              <a16:creationId xmlns:a16="http://schemas.microsoft.com/office/drawing/2014/main" id="{8387B227-015A-4044-82F1-B4AECD6BFDB6}"/>
            </a:ext>
          </a:extLst>
        </xdr:cNvPr>
        <xdr:cNvCxnSpPr/>
      </xdr:nvCxnSpPr>
      <xdr:spPr>
        <a:xfrm flipV="1">
          <a:off x="19951064" y="16656231"/>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143708</xdr:rowOff>
    </xdr:from>
    <xdr:ext cx="469744" cy="259045"/>
    <xdr:sp macro="" textlink="">
      <xdr:nvSpPr>
        <xdr:cNvPr id="842" name="【庁舎】&#10;一人当たり面積最小値テキスト">
          <a:extLst>
            <a:ext uri="{FF2B5EF4-FFF2-40B4-BE49-F238E27FC236}">
              <a16:creationId xmlns:a16="http://schemas.microsoft.com/office/drawing/2014/main" id="{2E601F53-D1A2-4FA8-9F23-4162BCF1740F}"/>
            </a:ext>
          </a:extLst>
        </xdr:cNvPr>
        <xdr:cNvSpPr txBox="1"/>
      </xdr:nvSpPr>
      <xdr:spPr>
        <a:xfrm>
          <a:off x="19989800" y="17917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139881</xdr:rowOff>
    </xdr:from>
    <xdr:to>
      <xdr:col>116</xdr:col>
      <xdr:colOff>152400</xdr:colOff>
      <xdr:row>107</xdr:row>
      <xdr:rowOff>139881</xdr:rowOff>
    </xdr:to>
    <xdr:cxnSp macro="">
      <xdr:nvCxnSpPr>
        <xdr:cNvPr id="843" name="直線コネクタ 842">
          <a:extLst>
            <a:ext uri="{FF2B5EF4-FFF2-40B4-BE49-F238E27FC236}">
              <a16:creationId xmlns:a16="http://schemas.microsoft.com/office/drawing/2014/main" id="{07A7A515-342C-4C4A-9668-E1E684767EBF}"/>
            </a:ext>
          </a:extLst>
        </xdr:cNvPr>
        <xdr:cNvCxnSpPr/>
      </xdr:nvCxnSpPr>
      <xdr:spPr>
        <a:xfrm>
          <a:off x="19881850" y="1791353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29408</xdr:rowOff>
    </xdr:from>
    <xdr:ext cx="469744" cy="259045"/>
    <xdr:sp macro="" textlink="">
      <xdr:nvSpPr>
        <xdr:cNvPr id="844" name="【庁舎】&#10;一人当たり面積最大値テキスト">
          <a:extLst>
            <a:ext uri="{FF2B5EF4-FFF2-40B4-BE49-F238E27FC236}">
              <a16:creationId xmlns:a16="http://schemas.microsoft.com/office/drawing/2014/main" id="{6D021ACB-E8F2-4095-83EB-6EDF80598A79}"/>
            </a:ext>
          </a:extLst>
        </xdr:cNvPr>
        <xdr:cNvSpPr txBox="1"/>
      </xdr:nvSpPr>
      <xdr:spPr>
        <a:xfrm>
          <a:off x="19989800" y="16431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82731</xdr:rowOff>
    </xdr:from>
    <xdr:to>
      <xdr:col>116</xdr:col>
      <xdr:colOff>152400</xdr:colOff>
      <xdr:row>100</xdr:row>
      <xdr:rowOff>82731</xdr:rowOff>
    </xdr:to>
    <xdr:cxnSp macro="">
      <xdr:nvCxnSpPr>
        <xdr:cNvPr id="845" name="直線コネクタ 844">
          <a:extLst>
            <a:ext uri="{FF2B5EF4-FFF2-40B4-BE49-F238E27FC236}">
              <a16:creationId xmlns:a16="http://schemas.microsoft.com/office/drawing/2014/main" id="{400375EB-AF18-4903-82DD-FE06D3E68608}"/>
            </a:ext>
          </a:extLst>
        </xdr:cNvPr>
        <xdr:cNvCxnSpPr/>
      </xdr:nvCxnSpPr>
      <xdr:spPr>
        <a:xfrm>
          <a:off x="19881850" y="1665623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115225</xdr:rowOff>
    </xdr:from>
    <xdr:ext cx="469744" cy="259045"/>
    <xdr:sp macro="" textlink="">
      <xdr:nvSpPr>
        <xdr:cNvPr id="846" name="【庁舎】&#10;一人当たり面積平均値テキスト">
          <a:extLst>
            <a:ext uri="{FF2B5EF4-FFF2-40B4-BE49-F238E27FC236}">
              <a16:creationId xmlns:a16="http://schemas.microsoft.com/office/drawing/2014/main" id="{51F6F932-5CBF-4552-8A39-7E36B362835A}"/>
            </a:ext>
          </a:extLst>
        </xdr:cNvPr>
        <xdr:cNvSpPr txBox="1"/>
      </xdr:nvSpPr>
      <xdr:spPr>
        <a:xfrm>
          <a:off x="19989800" y="173745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92348</xdr:rowOff>
    </xdr:from>
    <xdr:to>
      <xdr:col>116</xdr:col>
      <xdr:colOff>114300</xdr:colOff>
      <xdr:row>106</xdr:row>
      <xdr:rowOff>22498</xdr:rowOff>
    </xdr:to>
    <xdr:sp macro="" textlink="">
      <xdr:nvSpPr>
        <xdr:cNvPr id="847" name="フローチャート: 判断 846">
          <a:extLst>
            <a:ext uri="{FF2B5EF4-FFF2-40B4-BE49-F238E27FC236}">
              <a16:creationId xmlns:a16="http://schemas.microsoft.com/office/drawing/2014/main" id="{13E17C48-807D-4E17-99AE-57F28739E3BC}"/>
            </a:ext>
          </a:extLst>
        </xdr:cNvPr>
        <xdr:cNvSpPr/>
      </xdr:nvSpPr>
      <xdr:spPr>
        <a:xfrm>
          <a:off x="19900900" y="17523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102144</xdr:rowOff>
    </xdr:from>
    <xdr:to>
      <xdr:col>112</xdr:col>
      <xdr:colOff>38100</xdr:colOff>
      <xdr:row>106</xdr:row>
      <xdr:rowOff>32294</xdr:rowOff>
    </xdr:to>
    <xdr:sp macro="" textlink="">
      <xdr:nvSpPr>
        <xdr:cNvPr id="848" name="フローチャート: 判断 847">
          <a:extLst>
            <a:ext uri="{FF2B5EF4-FFF2-40B4-BE49-F238E27FC236}">
              <a16:creationId xmlns:a16="http://schemas.microsoft.com/office/drawing/2014/main" id="{62B516A4-5FDB-4FD0-9FC2-AE6B80D57DF8}"/>
            </a:ext>
          </a:extLst>
        </xdr:cNvPr>
        <xdr:cNvSpPr/>
      </xdr:nvSpPr>
      <xdr:spPr>
        <a:xfrm>
          <a:off x="19157950" y="1753289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118473</xdr:rowOff>
    </xdr:from>
    <xdr:to>
      <xdr:col>107</xdr:col>
      <xdr:colOff>101600</xdr:colOff>
      <xdr:row>106</xdr:row>
      <xdr:rowOff>48623</xdr:rowOff>
    </xdr:to>
    <xdr:sp macro="" textlink="">
      <xdr:nvSpPr>
        <xdr:cNvPr id="849" name="フローチャート: 判断 848">
          <a:extLst>
            <a:ext uri="{FF2B5EF4-FFF2-40B4-BE49-F238E27FC236}">
              <a16:creationId xmlns:a16="http://schemas.microsoft.com/office/drawing/2014/main" id="{0DB9EED4-4021-4DFB-9279-89521CFFD01E}"/>
            </a:ext>
          </a:extLst>
        </xdr:cNvPr>
        <xdr:cNvSpPr/>
      </xdr:nvSpPr>
      <xdr:spPr>
        <a:xfrm>
          <a:off x="18345150" y="17549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128270</xdr:rowOff>
    </xdr:from>
    <xdr:to>
      <xdr:col>102</xdr:col>
      <xdr:colOff>165100</xdr:colOff>
      <xdr:row>106</xdr:row>
      <xdr:rowOff>58420</xdr:rowOff>
    </xdr:to>
    <xdr:sp macro="" textlink="">
      <xdr:nvSpPr>
        <xdr:cNvPr id="850" name="フローチャート: 判断 849">
          <a:extLst>
            <a:ext uri="{FF2B5EF4-FFF2-40B4-BE49-F238E27FC236}">
              <a16:creationId xmlns:a16="http://schemas.microsoft.com/office/drawing/2014/main" id="{0CFBF579-BF11-4170-B306-7EB90E19DADC}"/>
            </a:ext>
          </a:extLst>
        </xdr:cNvPr>
        <xdr:cNvSpPr/>
      </xdr:nvSpPr>
      <xdr:spPr>
        <a:xfrm>
          <a:off x="17551400" y="1755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51" name="テキスト ボックス 850">
          <a:extLst>
            <a:ext uri="{FF2B5EF4-FFF2-40B4-BE49-F238E27FC236}">
              <a16:creationId xmlns:a16="http://schemas.microsoft.com/office/drawing/2014/main" id="{A7640BAC-CCEF-4E97-8968-88BBAF77AE83}"/>
            </a:ext>
          </a:extLst>
        </xdr:cNvPr>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52" name="テキスト ボックス 851">
          <a:extLst>
            <a:ext uri="{FF2B5EF4-FFF2-40B4-BE49-F238E27FC236}">
              <a16:creationId xmlns:a16="http://schemas.microsoft.com/office/drawing/2014/main" id="{294F47DE-1F38-4105-AD88-AF97E403A2FA}"/>
            </a:ext>
          </a:extLst>
        </xdr:cNvPr>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53" name="テキスト ボックス 852">
          <a:extLst>
            <a:ext uri="{FF2B5EF4-FFF2-40B4-BE49-F238E27FC236}">
              <a16:creationId xmlns:a16="http://schemas.microsoft.com/office/drawing/2014/main" id="{CF741326-6111-466D-A02D-F52E5674B145}"/>
            </a:ext>
          </a:extLst>
        </xdr:cNvPr>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54" name="テキスト ボックス 853">
          <a:extLst>
            <a:ext uri="{FF2B5EF4-FFF2-40B4-BE49-F238E27FC236}">
              <a16:creationId xmlns:a16="http://schemas.microsoft.com/office/drawing/2014/main" id="{A0B591FE-59DC-4CC5-B79F-6C3B901797B8}"/>
            </a:ext>
          </a:extLst>
        </xdr:cNvPr>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55" name="テキスト ボックス 854">
          <a:extLst>
            <a:ext uri="{FF2B5EF4-FFF2-40B4-BE49-F238E27FC236}">
              <a16:creationId xmlns:a16="http://schemas.microsoft.com/office/drawing/2014/main" id="{085DD32B-0C83-4FEC-BFC4-5F62A9F9F95E}"/>
            </a:ext>
          </a:extLst>
        </xdr:cNvPr>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138068</xdr:rowOff>
    </xdr:from>
    <xdr:to>
      <xdr:col>116</xdr:col>
      <xdr:colOff>114300</xdr:colOff>
      <xdr:row>106</xdr:row>
      <xdr:rowOff>68218</xdr:rowOff>
    </xdr:to>
    <xdr:sp macro="" textlink="">
      <xdr:nvSpPr>
        <xdr:cNvPr id="856" name="楕円 855">
          <a:extLst>
            <a:ext uri="{FF2B5EF4-FFF2-40B4-BE49-F238E27FC236}">
              <a16:creationId xmlns:a16="http://schemas.microsoft.com/office/drawing/2014/main" id="{B6384ECD-97B1-4A11-B8EF-6B21ACE100F2}"/>
            </a:ext>
          </a:extLst>
        </xdr:cNvPr>
        <xdr:cNvSpPr/>
      </xdr:nvSpPr>
      <xdr:spPr>
        <a:xfrm>
          <a:off x="19900900" y="1756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116495</xdr:rowOff>
    </xdr:from>
    <xdr:ext cx="469744" cy="259045"/>
    <xdr:sp macro="" textlink="">
      <xdr:nvSpPr>
        <xdr:cNvPr id="857" name="【庁舎】&#10;一人当たり面積該当値テキスト">
          <a:extLst>
            <a:ext uri="{FF2B5EF4-FFF2-40B4-BE49-F238E27FC236}">
              <a16:creationId xmlns:a16="http://schemas.microsoft.com/office/drawing/2014/main" id="{B6C376B5-FE34-4469-9190-92C173E9A79F}"/>
            </a:ext>
          </a:extLst>
        </xdr:cNvPr>
        <xdr:cNvSpPr txBox="1"/>
      </xdr:nvSpPr>
      <xdr:spPr>
        <a:xfrm>
          <a:off x="19989800" y="17547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141332</xdr:rowOff>
    </xdr:from>
    <xdr:to>
      <xdr:col>112</xdr:col>
      <xdr:colOff>38100</xdr:colOff>
      <xdr:row>106</xdr:row>
      <xdr:rowOff>71482</xdr:rowOff>
    </xdr:to>
    <xdr:sp macro="" textlink="">
      <xdr:nvSpPr>
        <xdr:cNvPr id="858" name="楕円 857">
          <a:extLst>
            <a:ext uri="{FF2B5EF4-FFF2-40B4-BE49-F238E27FC236}">
              <a16:creationId xmlns:a16="http://schemas.microsoft.com/office/drawing/2014/main" id="{203DDFB8-B300-4875-9626-8C24A6537733}"/>
            </a:ext>
          </a:extLst>
        </xdr:cNvPr>
        <xdr:cNvSpPr/>
      </xdr:nvSpPr>
      <xdr:spPr>
        <a:xfrm>
          <a:off x="19157950" y="1757208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17418</xdr:rowOff>
    </xdr:from>
    <xdr:to>
      <xdr:col>116</xdr:col>
      <xdr:colOff>63500</xdr:colOff>
      <xdr:row>106</xdr:row>
      <xdr:rowOff>20682</xdr:rowOff>
    </xdr:to>
    <xdr:cxnSp macro="">
      <xdr:nvCxnSpPr>
        <xdr:cNvPr id="859" name="直線コネクタ 858">
          <a:extLst>
            <a:ext uri="{FF2B5EF4-FFF2-40B4-BE49-F238E27FC236}">
              <a16:creationId xmlns:a16="http://schemas.microsoft.com/office/drawing/2014/main" id="{19C04ED3-819E-449C-B26E-588333F95863}"/>
            </a:ext>
          </a:extLst>
        </xdr:cNvPr>
        <xdr:cNvCxnSpPr/>
      </xdr:nvCxnSpPr>
      <xdr:spPr>
        <a:xfrm flipV="1">
          <a:off x="19202400" y="17619618"/>
          <a:ext cx="749300" cy="3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133169</xdr:rowOff>
    </xdr:from>
    <xdr:to>
      <xdr:col>107</xdr:col>
      <xdr:colOff>101600</xdr:colOff>
      <xdr:row>107</xdr:row>
      <xdr:rowOff>63319</xdr:rowOff>
    </xdr:to>
    <xdr:sp macro="" textlink="">
      <xdr:nvSpPr>
        <xdr:cNvPr id="860" name="楕円 859">
          <a:extLst>
            <a:ext uri="{FF2B5EF4-FFF2-40B4-BE49-F238E27FC236}">
              <a16:creationId xmlns:a16="http://schemas.microsoft.com/office/drawing/2014/main" id="{3CC41C13-B2D3-4A5E-8100-AD027200DA81}"/>
            </a:ext>
          </a:extLst>
        </xdr:cNvPr>
        <xdr:cNvSpPr/>
      </xdr:nvSpPr>
      <xdr:spPr>
        <a:xfrm>
          <a:off x="18345150" y="1773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20682</xdr:rowOff>
    </xdr:from>
    <xdr:to>
      <xdr:col>111</xdr:col>
      <xdr:colOff>177800</xdr:colOff>
      <xdr:row>107</xdr:row>
      <xdr:rowOff>12519</xdr:rowOff>
    </xdr:to>
    <xdr:cxnSp macro="">
      <xdr:nvCxnSpPr>
        <xdr:cNvPr id="861" name="直線コネクタ 860">
          <a:extLst>
            <a:ext uri="{FF2B5EF4-FFF2-40B4-BE49-F238E27FC236}">
              <a16:creationId xmlns:a16="http://schemas.microsoft.com/office/drawing/2014/main" id="{F675E4E9-D555-4733-989B-AF3D2F56FC49}"/>
            </a:ext>
          </a:extLst>
        </xdr:cNvPr>
        <xdr:cNvCxnSpPr/>
      </xdr:nvCxnSpPr>
      <xdr:spPr>
        <a:xfrm flipV="1">
          <a:off x="18395950" y="17622882"/>
          <a:ext cx="806450" cy="16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162561</xdr:rowOff>
    </xdr:from>
    <xdr:to>
      <xdr:col>102</xdr:col>
      <xdr:colOff>165100</xdr:colOff>
      <xdr:row>107</xdr:row>
      <xdr:rowOff>92711</xdr:rowOff>
    </xdr:to>
    <xdr:sp macro="" textlink="">
      <xdr:nvSpPr>
        <xdr:cNvPr id="862" name="楕円 861">
          <a:extLst>
            <a:ext uri="{FF2B5EF4-FFF2-40B4-BE49-F238E27FC236}">
              <a16:creationId xmlns:a16="http://schemas.microsoft.com/office/drawing/2014/main" id="{A16A67B7-FC36-40A1-B33E-EB3CDA63DA7F}"/>
            </a:ext>
          </a:extLst>
        </xdr:cNvPr>
        <xdr:cNvSpPr/>
      </xdr:nvSpPr>
      <xdr:spPr>
        <a:xfrm>
          <a:off x="17551400" y="1776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12519</xdr:rowOff>
    </xdr:from>
    <xdr:to>
      <xdr:col>107</xdr:col>
      <xdr:colOff>50800</xdr:colOff>
      <xdr:row>107</xdr:row>
      <xdr:rowOff>41911</xdr:rowOff>
    </xdr:to>
    <xdr:cxnSp macro="">
      <xdr:nvCxnSpPr>
        <xdr:cNvPr id="863" name="直線コネクタ 862">
          <a:extLst>
            <a:ext uri="{FF2B5EF4-FFF2-40B4-BE49-F238E27FC236}">
              <a16:creationId xmlns:a16="http://schemas.microsoft.com/office/drawing/2014/main" id="{45D642C8-2184-47A3-92EA-49E9E51BA2CD}"/>
            </a:ext>
          </a:extLst>
        </xdr:cNvPr>
        <xdr:cNvCxnSpPr/>
      </xdr:nvCxnSpPr>
      <xdr:spPr>
        <a:xfrm flipV="1">
          <a:off x="17602200" y="17786169"/>
          <a:ext cx="79375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48821</xdr:rowOff>
    </xdr:from>
    <xdr:ext cx="469744" cy="259045"/>
    <xdr:sp macro="" textlink="">
      <xdr:nvSpPr>
        <xdr:cNvPr id="864" name="n_1aveValue【庁舎】&#10;一人当たり面積">
          <a:extLst>
            <a:ext uri="{FF2B5EF4-FFF2-40B4-BE49-F238E27FC236}">
              <a16:creationId xmlns:a16="http://schemas.microsoft.com/office/drawing/2014/main" id="{C7EFBD2C-DCA5-465F-BBE6-C0BEFB91F517}"/>
            </a:ext>
          </a:extLst>
        </xdr:cNvPr>
        <xdr:cNvSpPr txBox="1"/>
      </xdr:nvSpPr>
      <xdr:spPr>
        <a:xfrm>
          <a:off x="18980227" y="17308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65150</xdr:rowOff>
    </xdr:from>
    <xdr:ext cx="469744" cy="259045"/>
    <xdr:sp macro="" textlink="">
      <xdr:nvSpPr>
        <xdr:cNvPr id="865" name="n_2aveValue【庁舎】&#10;一人当たり面積">
          <a:extLst>
            <a:ext uri="{FF2B5EF4-FFF2-40B4-BE49-F238E27FC236}">
              <a16:creationId xmlns:a16="http://schemas.microsoft.com/office/drawing/2014/main" id="{3EF71BA2-5658-4E39-BFD9-BC671C162D18}"/>
            </a:ext>
          </a:extLst>
        </xdr:cNvPr>
        <xdr:cNvSpPr txBox="1"/>
      </xdr:nvSpPr>
      <xdr:spPr>
        <a:xfrm>
          <a:off x="18180127" y="17324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74947</xdr:rowOff>
    </xdr:from>
    <xdr:ext cx="469744" cy="259045"/>
    <xdr:sp macro="" textlink="">
      <xdr:nvSpPr>
        <xdr:cNvPr id="866" name="n_3aveValue【庁舎】&#10;一人当たり面積">
          <a:extLst>
            <a:ext uri="{FF2B5EF4-FFF2-40B4-BE49-F238E27FC236}">
              <a16:creationId xmlns:a16="http://schemas.microsoft.com/office/drawing/2014/main" id="{7D1573C8-8E14-42BE-A29C-3C76F6DE4EDA}"/>
            </a:ext>
          </a:extLst>
        </xdr:cNvPr>
        <xdr:cNvSpPr txBox="1"/>
      </xdr:nvSpPr>
      <xdr:spPr>
        <a:xfrm>
          <a:off x="17386377" y="1733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62609</xdr:rowOff>
    </xdr:from>
    <xdr:ext cx="469744" cy="259045"/>
    <xdr:sp macro="" textlink="">
      <xdr:nvSpPr>
        <xdr:cNvPr id="867" name="n_1mainValue【庁舎】&#10;一人当たり面積">
          <a:extLst>
            <a:ext uri="{FF2B5EF4-FFF2-40B4-BE49-F238E27FC236}">
              <a16:creationId xmlns:a16="http://schemas.microsoft.com/office/drawing/2014/main" id="{B2E6AD43-A0EF-4F53-A42C-622A1818E4BF}"/>
            </a:ext>
          </a:extLst>
        </xdr:cNvPr>
        <xdr:cNvSpPr txBox="1"/>
      </xdr:nvSpPr>
      <xdr:spPr>
        <a:xfrm>
          <a:off x="18980227" y="17664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54446</xdr:rowOff>
    </xdr:from>
    <xdr:ext cx="469744" cy="259045"/>
    <xdr:sp macro="" textlink="">
      <xdr:nvSpPr>
        <xdr:cNvPr id="868" name="n_2mainValue【庁舎】&#10;一人当たり面積">
          <a:extLst>
            <a:ext uri="{FF2B5EF4-FFF2-40B4-BE49-F238E27FC236}">
              <a16:creationId xmlns:a16="http://schemas.microsoft.com/office/drawing/2014/main" id="{8654F591-6DFC-4FE6-AB32-DE2D0E51EE14}"/>
            </a:ext>
          </a:extLst>
        </xdr:cNvPr>
        <xdr:cNvSpPr txBox="1"/>
      </xdr:nvSpPr>
      <xdr:spPr>
        <a:xfrm>
          <a:off x="18180127" y="17828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83838</xdr:rowOff>
    </xdr:from>
    <xdr:ext cx="469744" cy="259045"/>
    <xdr:sp macro="" textlink="">
      <xdr:nvSpPr>
        <xdr:cNvPr id="869" name="n_3mainValue【庁舎】&#10;一人当たり面積">
          <a:extLst>
            <a:ext uri="{FF2B5EF4-FFF2-40B4-BE49-F238E27FC236}">
              <a16:creationId xmlns:a16="http://schemas.microsoft.com/office/drawing/2014/main" id="{2CB1E41D-9277-4EA3-BAAE-75A0DE3455E9}"/>
            </a:ext>
          </a:extLst>
        </xdr:cNvPr>
        <xdr:cNvSpPr txBox="1"/>
      </xdr:nvSpPr>
      <xdr:spPr>
        <a:xfrm>
          <a:off x="17386377" y="17857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70" name="正方形/長方形 869">
          <a:extLst>
            <a:ext uri="{FF2B5EF4-FFF2-40B4-BE49-F238E27FC236}">
              <a16:creationId xmlns:a16="http://schemas.microsoft.com/office/drawing/2014/main" id="{B8043B75-360D-496B-8448-E48B554B35AC}"/>
            </a:ext>
          </a:extLst>
        </xdr:cNvPr>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71" name="正方形/長方形 870">
          <a:extLst>
            <a:ext uri="{FF2B5EF4-FFF2-40B4-BE49-F238E27FC236}">
              <a16:creationId xmlns:a16="http://schemas.microsoft.com/office/drawing/2014/main" id="{4602EB68-4BD9-4EB8-98A9-5975CFEAFBDF}"/>
            </a:ext>
          </a:extLst>
        </xdr:cNvPr>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72" name="テキスト ボックス 871">
          <a:extLst>
            <a:ext uri="{FF2B5EF4-FFF2-40B4-BE49-F238E27FC236}">
              <a16:creationId xmlns:a16="http://schemas.microsoft.com/office/drawing/2014/main" id="{5857643A-6147-45FB-9A7E-9CED5D7BB2E6}"/>
            </a:ext>
          </a:extLst>
        </xdr:cNvPr>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文化パルク城陽について、セール・アンド・リースバックにより一旦財産処分し、その後新たにリース資産として登録していることから、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市民会館及び図書館の減価償却率が大きく減少しています。</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庁舎については、市役所庁舎の増築により、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減価償却率が大きく減少しています。</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また、市民会館における市民一人当たりの面積については、文化パルク城陽等の施設を保有していることから、府下平均を大きく上回っているものです。</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京都府城陽市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76,409
75,729
32.71
34,020,334
33,806,552
65,506
15,371,311
37,930,911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97.3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財政力指数は、前年度と同数値であり、依然として類似団体平均を下回っており、厳しい財政状況にあります。</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歳入歳出両面において、聖域なき改革を進め、財政基盤の強化に努めます。</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78317</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421967"/>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164694</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78317</xdr:rowOff>
    </xdr:from>
    <xdr:to>
      <xdr:col>24</xdr:col>
      <xdr:colOff>12700</xdr:colOff>
      <xdr:row>37</xdr:row>
      <xdr:rowOff>78317</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105833</xdr:rowOff>
    </xdr:from>
    <xdr:to>
      <xdr:col>23</xdr:col>
      <xdr:colOff>133350</xdr:colOff>
      <xdr:row>42</xdr:row>
      <xdr:rowOff>105833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3067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41927</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89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105833</xdr:rowOff>
    </xdr:from>
    <xdr:to>
      <xdr:col>19</xdr:col>
      <xdr:colOff>133350</xdr:colOff>
      <xdr:row>42</xdr:row>
      <xdr:rowOff>125942</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73067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45508</xdr:rowOff>
    </xdr:from>
    <xdr:to>
      <xdr:col>19</xdr:col>
      <xdr:colOff>184150</xdr:colOff>
      <xdr:row>41</xdr:row>
      <xdr:rowOff>147108</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157285</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8438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125942</xdr:rowOff>
    </xdr:from>
    <xdr:to>
      <xdr:col>15</xdr:col>
      <xdr:colOff>82550</xdr:colOff>
      <xdr:row>42</xdr:row>
      <xdr:rowOff>146050</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3268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5944</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146050</xdr:rowOff>
    </xdr:from>
    <xdr:to>
      <xdr:col>11</xdr:col>
      <xdr:colOff>31750</xdr:colOff>
      <xdr:row>42</xdr:row>
      <xdr:rowOff>146050</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85725</xdr:rowOff>
    </xdr:from>
    <xdr:to>
      <xdr:col>11</xdr:col>
      <xdr:colOff>82550</xdr:colOff>
      <xdr:row>42</xdr:row>
      <xdr:rowOff>15875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26052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88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75142</xdr:rowOff>
    </xdr:from>
    <xdr:to>
      <xdr:col>7</xdr:col>
      <xdr:colOff>31750</xdr:colOff>
      <xdr:row>43</xdr:row>
      <xdr:rowOff>5292</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15469</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04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27110</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22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55033</xdr:rowOff>
    </xdr:from>
    <xdr:to>
      <xdr:col>19</xdr:col>
      <xdr:colOff>184150</xdr:colOff>
      <xdr:row>42</xdr:row>
      <xdr:rowOff>156633</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141410</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34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75142</xdr:rowOff>
    </xdr:from>
    <xdr:to>
      <xdr:col>15</xdr:col>
      <xdr:colOff>133350</xdr:colOff>
      <xdr:row>43</xdr:row>
      <xdr:rowOff>5292</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161519</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95250</xdr:rowOff>
    </xdr:from>
    <xdr:to>
      <xdr:col>11</xdr:col>
      <xdr:colOff>82550</xdr:colOff>
      <xdr:row>43</xdr:row>
      <xdr:rowOff>25400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10177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経常収支比率は、前年度から</a:t>
          </a:r>
          <a:r>
            <a:rPr kumimoji="1" lang="en-US" altLang="ja-JP" sz="1100" b="0" i="0" baseline="0">
              <a:solidFill>
                <a:schemeClr val="dk1"/>
              </a:solidFill>
              <a:effectLst/>
              <a:latin typeface="+mn-lt"/>
              <a:ea typeface="+mn-ea"/>
              <a:cs typeface="+mn-cs"/>
            </a:rPr>
            <a:t>3.9</a:t>
          </a:r>
          <a:r>
            <a:rPr kumimoji="1" lang="ja-JP" altLang="ja-JP" sz="1100" b="0" i="0" baseline="0">
              <a:solidFill>
                <a:schemeClr val="dk1"/>
              </a:solidFill>
              <a:effectLst/>
              <a:latin typeface="+mn-lt"/>
              <a:ea typeface="+mn-ea"/>
              <a:cs typeface="+mn-cs"/>
            </a:rPr>
            <a:t>ポイント良化し</a:t>
          </a:r>
          <a:r>
            <a:rPr kumimoji="1" lang="en-US" altLang="ja-JP" sz="1100" b="0" i="0" baseline="0">
              <a:solidFill>
                <a:schemeClr val="dk1"/>
              </a:solidFill>
              <a:effectLst/>
              <a:latin typeface="+mn-lt"/>
              <a:ea typeface="+mn-ea"/>
              <a:cs typeface="+mn-cs"/>
            </a:rPr>
            <a:t>93.1</a:t>
          </a:r>
          <a:r>
            <a:rPr kumimoji="1" lang="ja-JP" altLang="ja-JP" sz="1100" b="0" i="0" baseline="0">
              <a:solidFill>
                <a:schemeClr val="dk1"/>
              </a:solidFill>
              <a:effectLst/>
              <a:latin typeface="+mn-lt"/>
              <a:ea typeface="+mn-ea"/>
              <a:cs typeface="+mn-cs"/>
            </a:rPr>
            <a:t>％でした。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その要因は、分子となる歳出経常一般財源充当経費が、物件費や人件費等で約</a:t>
          </a:r>
          <a:r>
            <a:rPr kumimoji="1" lang="en-US" altLang="ja-JP" sz="1100" b="0" i="0" baseline="0">
              <a:solidFill>
                <a:schemeClr val="dk1"/>
              </a:solidFill>
              <a:effectLst/>
              <a:latin typeface="+mn-lt"/>
              <a:ea typeface="+mn-ea"/>
              <a:cs typeface="+mn-cs"/>
            </a:rPr>
            <a:t>1.6</a:t>
          </a:r>
          <a:r>
            <a:rPr kumimoji="1" lang="ja-JP" altLang="ja-JP" sz="1100" b="0" i="0" baseline="0">
              <a:solidFill>
                <a:schemeClr val="dk1"/>
              </a:solidFill>
              <a:effectLst/>
              <a:latin typeface="+mn-lt"/>
              <a:ea typeface="+mn-ea"/>
              <a:cs typeface="+mn-cs"/>
            </a:rPr>
            <a:t>億円増加したものの、分母となる歳入経常一般財源が、地方税や地方交付税等で約</a:t>
          </a:r>
          <a:r>
            <a:rPr kumimoji="1" lang="en-US" altLang="ja-JP" sz="1100" b="0" i="0" baseline="0">
              <a:solidFill>
                <a:schemeClr val="dk1"/>
              </a:solidFill>
              <a:effectLst/>
              <a:latin typeface="+mn-lt"/>
              <a:ea typeface="+mn-ea"/>
              <a:cs typeface="+mn-cs"/>
            </a:rPr>
            <a:t>8.2</a:t>
          </a:r>
          <a:r>
            <a:rPr kumimoji="1" lang="ja-JP" altLang="ja-JP" sz="1100" b="0" i="0" baseline="0">
              <a:solidFill>
                <a:schemeClr val="dk1"/>
              </a:solidFill>
              <a:effectLst/>
              <a:latin typeface="+mn-lt"/>
              <a:ea typeface="+mn-ea"/>
              <a:cs typeface="+mn-cs"/>
            </a:rPr>
            <a:t>億円増加したことによるものです。</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今後も行財政改革を通じて一層の歳入増収、歳出削減に努めます。</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90678</xdr:rowOff>
    </xdr:from>
    <xdr:to>
      <xdr:col>23</xdr:col>
      <xdr:colOff>133350</xdr:colOff>
      <xdr:row>65</xdr:row>
      <xdr:rowOff>109220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206228"/>
          <a:ext cx="0" cy="10472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81297</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225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109220</xdr:rowOff>
    </xdr:from>
    <xdr:to>
      <xdr:col>24</xdr:col>
      <xdr:colOff>12700</xdr:colOff>
      <xdr:row>65</xdr:row>
      <xdr:rowOff>109220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253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5605</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94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90678</xdr:rowOff>
    </xdr:from>
    <xdr:to>
      <xdr:col>24</xdr:col>
      <xdr:colOff>12700</xdr:colOff>
      <xdr:row>59</xdr:row>
      <xdr:rowOff>90678</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206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73406</xdr:rowOff>
    </xdr:from>
    <xdr:to>
      <xdr:col>23</xdr:col>
      <xdr:colOff>133350</xdr:colOff>
      <xdr:row>63</xdr:row>
      <xdr:rowOff>90170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0703306"/>
          <a:ext cx="838200" cy="18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23639</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6535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51562</xdr:rowOff>
    </xdr:from>
    <xdr:to>
      <xdr:col>23</xdr:col>
      <xdr:colOff>184150</xdr:colOff>
      <xdr:row>62</xdr:row>
      <xdr:rowOff>153162</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68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90170</xdr:rowOff>
    </xdr:from>
    <xdr:to>
      <xdr:col>19</xdr:col>
      <xdr:colOff>133350</xdr:colOff>
      <xdr:row>64</xdr:row>
      <xdr:rowOff>53848</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0891520"/>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66040</xdr:rowOff>
    </xdr:from>
    <xdr:to>
      <xdr:col>19</xdr:col>
      <xdr:colOff>184150</xdr:colOff>
      <xdr:row>62</xdr:row>
      <xdr:rowOff>167640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6367</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46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90170</xdr:rowOff>
    </xdr:from>
    <xdr:to>
      <xdr:col>15</xdr:col>
      <xdr:colOff>82550</xdr:colOff>
      <xdr:row>64</xdr:row>
      <xdr:rowOff>53848</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0891520"/>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56388</xdr:rowOff>
    </xdr:from>
    <xdr:to>
      <xdr:col>15</xdr:col>
      <xdr:colOff>133350</xdr:colOff>
      <xdr:row>62</xdr:row>
      <xdr:rowOff>157988</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168165</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45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90170</xdr:rowOff>
    </xdr:from>
    <xdr:to>
      <xdr:col>11</xdr:col>
      <xdr:colOff>31750</xdr:colOff>
      <xdr:row>64</xdr:row>
      <xdr:rowOff>44196</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1447800" y="10891520"/>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126492</xdr:rowOff>
    </xdr:from>
    <xdr:to>
      <xdr:col>11</xdr:col>
      <xdr:colOff>82550</xdr:colOff>
      <xdr:row>62</xdr:row>
      <xdr:rowOff>56642</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66819</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35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87884</xdr:rowOff>
    </xdr:from>
    <xdr:to>
      <xdr:col>7</xdr:col>
      <xdr:colOff>31750</xdr:colOff>
      <xdr:row>62</xdr:row>
      <xdr:rowOff>18034</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28211</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31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22606</xdr:rowOff>
    </xdr:from>
    <xdr:to>
      <xdr:col>23</xdr:col>
      <xdr:colOff>184150</xdr:colOff>
      <xdr:row>62</xdr:row>
      <xdr:rowOff>124206</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65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39133</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497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39370</xdr:rowOff>
    </xdr:from>
    <xdr:to>
      <xdr:col>19</xdr:col>
      <xdr:colOff>184150</xdr:colOff>
      <xdr:row>63</xdr:row>
      <xdr:rowOff>140970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125747</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92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3048</xdr:rowOff>
    </xdr:from>
    <xdr:to>
      <xdr:col>15</xdr:col>
      <xdr:colOff>133350</xdr:colOff>
      <xdr:row>64</xdr:row>
      <xdr:rowOff>104648</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97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89425</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106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39370</xdr:rowOff>
    </xdr:from>
    <xdr:to>
      <xdr:col>11</xdr:col>
      <xdr:colOff>82550</xdr:colOff>
      <xdr:row>63</xdr:row>
      <xdr:rowOff>140970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125747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164846</xdr:rowOff>
    </xdr:from>
    <xdr:to>
      <xdr:col>7</xdr:col>
      <xdr:colOff>31750</xdr:colOff>
      <xdr:row>64</xdr:row>
      <xdr:rowOff>94996</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96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79773</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105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[106,436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民間で実施可能な部分については、委託化を進め、コストの低減を図っているところであり、今後もその方針を継続していきます。</a:t>
          </a:r>
          <a:endParaRPr lang="ja-JP" altLang="ja-JP">
            <a:effectLst/>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161153</xdr:rowOff>
    </xdr:from>
    <xdr:to>
      <xdr:col>23</xdr:col>
      <xdr:colOff>133350</xdr:colOff>
      <xdr:row>90</xdr:row>
      <xdr:rowOff>48006</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4048603"/>
          <a:ext cx="0" cy="14299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20083</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45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48006</xdr:rowOff>
    </xdr:from>
    <xdr:to>
      <xdr:col>24</xdr:col>
      <xdr:colOff>12700</xdr:colOff>
      <xdr:row>90</xdr:row>
      <xdr:rowOff>48006</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478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76080</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792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161153</xdr:rowOff>
    </xdr:from>
    <xdr:to>
      <xdr:col>24</xdr:col>
      <xdr:colOff>12700</xdr:colOff>
      <xdr:row>81</xdr:row>
      <xdr:rowOff>161153</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4048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102504</xdr:rowOff>
    </xdr:from>
    <xdr:to>
      <xdr:col>23</xdr:col>
      <xdr:colOff>133350</xdr:colOff>
      <xdr:row>84</xdr:row>
      <xdr:rowOff>21368</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332854"/>
          <a:ext cx="838200" cy="90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154176</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3845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10649</xdr:rowOff>
    </xdr:from>
    <xdr:to>
      <xdr:col>23</xdr:col>
      <xdr:colOff>184150</xdr:colOff>
      <xdr:row>84</xdr:row>
      <xdr:rowOff>112249</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41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71363</xdr:rowOff>
    </xdr:from>
    <xdr:to>
      <xdr:col>19</xdr:col>
      <xdr:colOff>133350</xdr:colOff>
      <xdr:row>83</xdr:row>
      <xdr:rowOff>102504</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301713"/>
          <a:ext cx="889000" cy="31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168574</xdr:rowOff>
    </xdr:from>
    <xdr:to>
      <xdr:col>19</xdr:col>
      <xdr:colOff>184150</xdr:colOff>
      <xdr:row>84</xdr:row>
      <xdr:rowOff>98724</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39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83501</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485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71363</xdr:rowOff>
    </xdr:from>
    <xdr:to>
      <xdr:col>15</xdr:col>
      <xdr:colOff>82550</xdr:colOff>
      <xdr:row>83</xdr:row>
      <xdr:rowOff>130414</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flipV="1">
          <a:off x="2336800" y="14301713"/>
          <a:ext cx="889000" cy="59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161669</xdr:rowOff>
    </xdr:from>
    <xdr:to>
      <xdr:col>15</xdr:col>
      <xdr:colOff>133350</xdr:colOff>
      <xdr:row>84</xdr:row>
      <xdr:rowOff>91819</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392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76596</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478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77260</xdr:rowOff>
    </xdr:from>
    <xdr:to>
      <xdr:col>11</xdr:col>
      <xdr:colOff>31750</xdr:colOff>
      <xdr:row>83</xdr:row>
      <xdr:rowOff>130414</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4307610"/>
          <a:ext cx="889000" cy="53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136373</xdr:rowOff>
    </xdr:from>
    <xdr:to>
      <xdr:col>11</xdr:col>
      <xdr:colOff>82550</xdr:colOff>
      <xdr:row>84</xdr:row>
      <xdr:rowOff>66523</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36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51300</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453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169988</xdr:rowOff>
    </xdr:from>
    <xdr:to>
      <xdr:col>7</xdr:col>
      <xdr:colOff>31750</xdr:colOff>
      <xdr:row>85</xdr:row>
      <xdr:rowOff>100138</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57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84915</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658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142018</xdr:rowOff>
    </xdr:from>
    <xdr:to>
      <xdr:col>23</xdr:col>
      <xdr:colOff>184150</xdr:colOff>
      <xdr:row>84</xdr:row>
      <xdr:rowOff>72168</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37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158545</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21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51704</xdr:rowOff>
    </xdr:from>
    <xdr:to>
      <xdr:col>19</xdr:col>
      <xdr:colOff>184150</xdr:colOff>
      <xdr:row>83</xdr:row>
      <xdr:rowOff>153304</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282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163481</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40509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20563</xdr:rowOff>
    </xdr:from>
    <xdr:to>
      <xdr:col>15</xdr:col>
      <xdr:colOff>133350</xdr:colOff>
      <xdr:row>83</xdr:row>
      <xdr:rowOff>122163</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250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132340</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4019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79614</xdr:rowOff>
    </xdr:from>
    <xdr:to>
      <xdr:col>11</xdr:col>
      <xdr:colOff>82550</xdr:colOff>
      <xdr:row>84</xdr:row>
      <xdr:rowOff>9764</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30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19941</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4078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26460</xdr:rowOff>
    </xdr:from>
    <xdr:to>
      <xdr:col>7</xdr:col>
      <xdr:colOff>31750</xdr:colOff>
      <xdr:row>83</xdr:row>
      <xdr:rowOff>128060</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25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138237</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4025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ラスパイレス指数は</a:t>
          </a:r>
          <a:r>
            <a:rPr kumimoji="1" lang="en-US" altLang="ja-JP" sz="1100">
              <a:solidFill>
                <a:schemeClr val="dk1"/>
              </a:solidFill>
              <a:effectLst/>
              <a:latin typeface="+mn-lt"/>
              <a:ea typeface="+mn-ea"/>
              <a:cs typeface="+mn-cs"/>
            </a:rPr>
            <a:t>100.1</a:t>
          </a:r>
          <a:r>
            <a:rPr kumimoji="1" lang="ja-JP" altLang="ja-JP" sz="1100">
              <a:solidFill>
                <a:schemeClr val="dk1"/>
              </a:solidFill>
              <a:effectLst/>
              <a:latin typeface="+mn-lt"/>
              <a:ea typeface="+mn-ea"/>
              <a:cs typeface="+mn-cs"/>
            </a:rPr>
            <a:t>となり、前年度の</a:t>
          </a:r>
          <a:r>
            <a:rPr kumimoji="1" lang="en-US" altLang="ja-JP" sz="1100">
              <a:solidFill>
                <a:schemeClr val="dk1"/>
              </a:solidFill>
              <a:effectLst/>
              <a:latin typeface="+mn-lt"/>
              <a:ea typeface="+mn-ea"/>
              <a:cs typeface="+mn-cs"/>
            </a:rPr>
            <a:t>101.6</a:t>
          </a:r>
          <a:r>
            <a:rPr kumimoji="1" lang="ja-JP" altLang="ja-JP" sz="1100">
              <a:solidFill>
                <a:schemeClr val="dk1"/>
              </a:solidFill>
              <a:effectLst/>
              <a:latin typeface="+mn-lt"/>
              <a:ea typeface="+mn-ea"/>
              <a:cs typeface="+mn-cs"/>
            </a:rPr>
            <a:t>から</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ポイント減少しています。これは、階層変動により平均給料月額の引き下げが生じた影響等によるものです。</a:t>
          </a:r>
          <a:endParaRPr lang="ja-JP" altLang="ja-JP">
            <a:effectLst/>
          </a:endParaRPr>
        </a:p>
        <a:p>
          <a:r>
            <a:rPr kumimoji="1" lang="ja-JP" altLang="ja-JP" sz="1100">
              <a:solidFill>
                <a:schemeClr val="dk1"/>
              </a:solidFill>
              <a:effectLst/>
              <a:latin typeface="+mn-lt"/>
              <a:ea typeface="+mn-ea"/>
              <a:cs typeface="+mn-cs"/>
            </a:rPr>
            <a:t>　今後も継続して行財政改革を進めることにより、人件費抑制に努めます。</a:t>
          </a:r>
          <a:endParaRPr lang="ja-JP" altLang="ja-JP">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88</xdr:row>
      <xdr:rowOff>165894</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820775"/>
          <a:ext cx="0" cy="14327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137971</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225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165894</xdr:rowOff>
    </xdr:from>
    <xdr:to>
      <xdr:col>81</xdr:col>
      <xdr:colOff>133350</xdr:colOff>
      <xdr:row>88</xdr:row>
      <xdr:rowOff>165894</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253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5556</xdr:rowOff>
    </xdr:from>
    <xdr:to>
      <xdr:col>81</xdr:col>
      <xdr:colOff>44450</xdr:colOff>
      <xdr:row>88</xdr:row>
      <xdr:rowOff>60325</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6179800" y="14921706"/>
          <a:ext cx="838200" cy="226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72883</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4746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56356</xdr:rowOff>
    </xdr:from>
    <xdr:to>
      <xdr:col>81</xdr:col>
      <xdr:colOff>95250</xdr:colOff>
      <xdr:row>85</xdr:row>
      <xdr:rowOff>157956</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629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60325</xdr:rowOff>
    </xdr:from>
    <xdr:to>
      <xdr:col>77</xdr:col>
      <xdr:colOff>44450</xdr:colOff>
      <xdr:row>88</xdr:row>
      <xdr:rowOff>165894</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5290800" y="15147925"/>
          <a:ext cx="889000" cy="105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86519</xdr:rowOff>
    </xdr:from>
    <xdr:to>
      <xdr:col>77</xdr:col>
      <xdr:colOff>95250</xdr:colOff>
      <xdr:row>86</xdr:row>
      <xdr:rowOff>16669</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659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26846</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4286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165894</xdr:rowOff>
    </xdr:from>
    <xdr:to>
      <xdr:col>72</xdr:col>
      <xdr:colOff>203200</xdr:colOff>
      <xdr:row>89</xdr:row>
      <xdr:rowOff>39688</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4401800" y="15253494"/>
          <a:ext cx="889000" cy="4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86519</xdr:rowOff>
    </xdr:from>
    <xdr:to>
      <xdr:col>73</xdr:col>
      <xdr:colOff>44450</xdr:colOff>
      <xdr:row>86</xdr:row>
      <xdr:rowOff>16669</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659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26846</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428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90488</xdr:rowOff>
    </xdr:from>
    <xdr:to>
      <xdr:col>68</xdr:col>
      <xdr:colOff>152400</xdr:colOff>
      <xdr:row>89</xdr:row>
      <xdr:rowOff>39688</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a:off x="13512800" y="15178088"/>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86519</xdr:rowOff>
    </xdr:from>
    <xdr:to>
      <xdr:col>68</xdr:col>
      <xdr:colOff>203200</xdr:colOff>
      <xdr:row>86</xdr:row>
      <xdr:rowOff>16669</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659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26846</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428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167481</xdr:rowOff>
    </xdr:from>
    <xdr:to>
      <xdr:col>64</xdr:col>
      <xdr:colOff>152400</xdr:colOff>
      <xdr:row>85</xdr:row>
      <xdr:rowOff>97631</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56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107808</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338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126206</xdr:rowOff>
    </xdr:from>
    <xdr:to>
      <xdr:col>81</xdr:col>
      <xdr:colOff>95250</xdr:colOff>
      <xdr:row>87</xdr:row>
      <xdr:rowOff>56356</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487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98283</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4842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9525</xdr:rowOff>
    </xdr:from>
    <xdr:to>
      <xdr:col>77</xdr:col>
      <xdr:colOff>95250</xdr:colOff>
      <xdr:row>88</xdr:row>
      <xdr:rowOff>111125</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509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95902</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5183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115094</xdr:rowOff>
    </xdr:from>
    <xdr:to>
      <xdr:col>73</xdr:col>
      <xdr:colOff>44450</xdr:colOff>
      <xdr:row>89</xdr:row>
      <xdr:rowOff>45244</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5202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30021</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5289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160338</xdr:rowOff>
    </xdr:from>
    <xdr:to>
      <xdr:col>68</xdr:col>
      <xdr:colOff>203200</xdr:colOff>
      <xdr:row>89</xdr:row>
      <xdr:rowOff>90488</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5247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75265</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5334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39688</xdr:rowOff>
    </xdr:from>
    <xdr:to>
      <xdr:col>64</xdr:col>
      <xdr:colOff>152400</xdr:colOff>
      <xdr:row>88</xdr:row>
      <xdr:rowOff>141288</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512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126065</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5213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年度に第</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次定員管理計画を策定し、中長期にわたる職員の年齢構成の是正をはじめとする団塊世代対策など、計画的な定員管理を進めてきたところであり、類似団体平均を下回っています。</a:t>
          </a:r>
          <a:endParaRPr lang="ja-JP" altLang="ja-JP">
            <a:effectLst/>
          </a:endParaRPr>
        </a:p>
        <a:p>
          <a:r>
            <a:rPr kumimoji="1" lang="ja-JP" altLang="ja-JP" sz="1100">
              <a:solidFill>
                <a:schemeClr val="dk1"/>
              </a:solidFill>
              <a:effectLst/>
              <a:latin typeface="+mn-lt"/>
              <a:ea typeface="+mn-ea"/>
              <a:cs typeface="+mn-cs"/>
            </a:rPr>
            <a:t>　今後は、平成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年度に策定した第</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次定員管理計画に基づき、引き続き計画的な定員管理を行います。</a:t>
          </a:r>
          <a:endParaRPr lang="ja-JP" altLang="ja-JP">
            <a:effectLst/>
          </a:endParaRP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18415</xdr:rowOff>
    </xdr:from>
    <xdr:to>
      <xdr:col>81</xdr:col>
      <xdr:colOff>44450</xdr:colOff>
      <xdr:row>66</xdr:row>
      <xdr:rowOff>156951</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9962515"/>
          <a:ext cx="0" cy="15101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129028</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444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156951</xdr:rowOff>
    </xdr:from>
    <xdr:to>
      <xdr:col>81</xdr:col>
      <xdr:colOff>133350</xdr:colOff>
      <xdr:row>66</xdr:row>
      <xdr:rowOff>156951</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472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104792</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705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18415</xdr:rowOff>
    </xdr:from>
    <xdr:to>
      <xdr:col>81</xdr:col>
      <xdr:colOff>133350</xdr:colOff>
      <xdr:row>58</xdr:row>
      <xdr:rowOff>18415</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9962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29421</xdr:rowOff>
    </xdr:from>
    <xdr:to>
      <xdr:col>81</xdr:col>
      <xdr:colOff>44450</xdr:colOff>
      <xdr:row>60</xdr:row>
      <xdr:rowOff>35454</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316421"/>
          <a:ext cx="8382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73359</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360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101282</xdr:rowOff>
    </xdr:from>
    <xdr:to>
      <xdr:col>81</xdr:col>
      <xdr:colOff>95250</xdr:colOff>
      <xdr:row>61</xdr:row>
      <xdr:rowOff>31432</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158644</xdr:rowOff>
    </xdr:from>
    <xdr:to>
      <xdr:col>77</xdr:col>
      <xdr:colOff>44450</xdr:colOff>
      <xdr:row>60</xdr:row>
      <xdr:rowOff>29421</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274194"/>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95250</xdr:rowOff>
    </xdr:from>
    <xdr:to>
      <xdr:col>77</xdr:col>
      <xdr:colOff>95250</xdr:colOff>
      <xdr:row>61</xdr:row>
      <xdr:rowOff>25400</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10177</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46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134514</xdr:rowOff>
    </xdr:from>
    <xdr:to>
      <xdr:col>72</xdr:col>
      <xdr:colOff>203200</xdr:colOff>
      <xdr:row>59</xdr:row>
      <xdr:rowOff>158644</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250064"/>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103294</xdr:rowOff>
    </xdr:from>
    <xdr:to>
      <xdr:col>73</xdr:col>
      <xdr:colOff>44450</xdr:colOff>
      <xdr:row>61</xdr:row>
      <xdr:rowOff>33444</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18221</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476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134514</xdr:rowOff>
    </xdr:from>
    <xdr:to>
      <xdr:col>68</xdr:col>
      <xdr:colOff>152400</xdr:colOff>
      <xdr:row>59</xdr:row>
      <xdr:rowOff>146579</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flipV="1">
          <a:off x="13512800" y="10250064"/>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79163</xdr:rowOff>
    </xdr:from>
    <xdr:to>
      <xdr:col>68</xdr:col>
      <xdr:colOff>203200</xdr:colOff>
      <xdr:row>61</xdr:row>
      <xdr:rowOff>9313</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165540</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45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110807</xdr:rowOff>
    </xdr:from>
    <xdr:to>
      <xdr:col>64</xdr:col>
      <xdr:colOff>152400</xdr:colOff>
      <xdr:row>62</xdr:row>
      <xdr:rowOff>40957</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25734</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6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156104</xdr:rowOff>
    </xdr:from>
    <xdr:to>
      <xdr:col>81</xdr:col>
      <xdr:colOff>95250</xdr:colOff>
      <xdr:row>60</xdr:row>
      <xdr:rowOff>86254</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271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1181</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116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150071</xdr:rowOff>
    </xdr:from>
    <xdr:to>
      <xdr:col>77</xdr:col>
      <xdr:colOff>95250</xdr:colOff>
      <xdr:row>60</xdr:row>
      <xdr:rowOff>80221</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26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90398</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0344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107844</xdr:rowOff>
    </xdr:from>
    <xdr:to>
      <xdr:col>73</xdr:col>
      <xdr:colOff>44450</xdr:colOff>
      <xdr:row>60</xdr:row>
      <xdr:rowOff>37994</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223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48171</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999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83714</xdr:rowOff>
    </xdr:from>
    <xdr:to>
      <xdr:col>68</xdr:col>
      <xdr:colOff>203200</xdr:colOff>
      <xdr:row>60</xdr:row>
      <xdr:rowOff>13864</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19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24041</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996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95779</xdr:rowOff>
    </xdr:from>
    <xdr:to>
      <xdr:col>64</xdr:col>
      <xdr:colOff>152400</xdr:colOff>
      <xdr:row>60</xdr:row>
      <xdr:rowOff>25929</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21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36106</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9980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平成</a:t>
          </a:r>
          <a:r>
            <a:rPr kumimoji="1" lang="en-US" altLang="ja-JP" sz="1100" b="0" i="0" baseline="0">
              <a:solidFill>
                <a:schemeClr val="dk1"/>
              </a:solidFill>
              <a:effectLst/>
              <a:latin typeface="+mn-lt"/>
              <a:ea typeface="+mn-ea"/>
              <a:cs typeface="+mn-cs"/>
            </a:rPr>
            <a:t>30</a:t>
          </a:r>
          <a:r>
            <a:rPr kumimoji="1" lang="ja-JP" altLang="ja-JP" sz="1100" b="0" i="0" baseline="0">
              <a:solidFill>
                <a:schemeClr val="dk1"/>
              </a:solidFill>
              <a:effectLst/>
              <a:latin typeface="+mn-lt"/>
              <a:ea typeface="+mn-ea"/>
              <a:cs typeface="+mn-cs"/>
            </a:rPr>
            <a:t>年度は借入利率の</a:t>
          </a:r>
          <a:r>
            <a:rPr kumimoji="1" lang="ja-JP" altLang="en-US" sz="1100" b="0" i="0" baseline="0">
              <a:solidFill>
                <a:schemeClr val="dk1"/>
              </a:solidFill>
              <a:effectLst/>
              <a:latin typeface="+mn-lt"/>
              <a:ea typeface="+mn-ea"/>
              <a:cs typeface="+mn-cs"/>
            </a:rPr>
            <a:t>低下</a:t>
          </a:r>
          <a:r>
            <a:rPr kumimoji="1" lang="ja-JP" altLang="ja-JP" sz="1100" b="0" i="0" baseline="0">
              <a:solidFill>
                <a:schemeClr val="dk1"/>
              </a:solidFill>
              <a:effectLst/>
              <a:latin typeface="+mn-lt"/>
              <a:ea typeface="+mn-ea"/>
              <a:cs typeface="+mn-cs"/>
            </a:rPr>
            <a:t>による元利償還金の減少等に伴い、実質公債費比率は良化していますが、今後については、普通交付税の振り替えにあたる臨時財政対策債や、新たなまちづくりに向けた整備、老朽化したインフラ設備の改修・改築などにより、元利償還金の増加要因が見込まれるため、緊急性や住民ニーズを的確に把握した事業を厳選し、償還額の平準化及び実質公債費比率の上昇の抑制に努めます。</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74168</xdr:rowOff>
    </xdr:from>
    <xdr:to>
      <xdr:col>81</xdr:col>
      <xdr:colOff>44450</xdr:colOff>
      <xdr:row>44</xdr:row>
      <xdr:rowOff>15494</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589268"/>
          <a:ext cx="0" cy="9700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159021</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531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15494</xdr:rowOff>
    </xdr:from>
    <xdr:to>
      <xdr:col>81</xdr:col>
      <xdr:colOff>133350</xdr:colOff>
      <xdr:row>44</xdr:row>
      <xdr:rowOff>15494</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559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160545</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332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74168</xdr:rowOff>
    </xdr:from>
    <xdr:to>
      <xdr:col>81</xdr:col>
      <xdr:colOff>133350</xdr:colOff>
      <xdr:row>38</xdr:row>
      <xdr:rowOff>74168</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589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138938</xdr:rowOff>
    </xdr:from>
    <xdr:to>
      <xdr:col>81</xdr:col>
      <xdr:colOff>44450</xdr:colOff>
      <xdr:row>41</xdr:row>
      <xdr:rowOff>167894</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6179800" y="7168388"/>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160291</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8468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143764</xdr:rowOff>
    </xdr:from>
    <xdr:to>
      <xdr:col>81</xdr:col>
      <xdr:colOff>95250</xdr:colOff>
      <xdr:row>41</xdr:row>
      <xdr:rowOff>73914</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167894</xdr:rowOff>
    </xdr:from>
    <xdr:to>
      <xdr:col>77</xdr:col>
      <xdr:colOff>44450</xdr:colOff>
      <xdr:row>42</xdr:row>
      <xdr:rowOff>15748</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5290800" y="719734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153416</xdr:rowOff>
    </xdr:from>
    <xdr:to>
      <xdr:col>77</xdr:col>
      <xdr:colOff>95250</xdr:colOff>
      <xdr:row>41</xdr:row>
      <xdr:rowOff>83566</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93743</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780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1270</xdr:rowOff>
    </xdr:from>
    <xdr:to>
      <xdr:col>72</xdr:col>
      <xdr:colOff>203200</xdr:colOff>
      <xdr:row>42</xdr:row>
      <xdr:rowOff>15748</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4401800" y="7202170"/>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167894</xdr:rowOff>
    </xdr:from>
    <xdr:to>
      <xdr:col>73</xdr:col>
      <xdr:colOff>44450</xdr:colOff>
      <xdr:row>41</xdr:row>
      <xdr:rowOff>98044</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02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108221</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79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158242</xdr:rowOff>
    </xdr:from>
    <xdr:to>
      <xdr:col>68</xdr:col>
      <xdr:colOff>152400</xdr:colOff>
      <xdr:row>42</xdr:row>
      <xdr:rowOff>1270</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3512800" y="7187692"/>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1270</xdr:rowOff>
    </xdr:from>
    <xdr:to>
      <xdr:col>68</xdr:col>
      <xdr:colOff>203200</xdr:colOff>
      <xdr:row>41</xdr:row>
      <xdr:rowOff>102870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113047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88138</xdr:rowOff>
    </xdr:from>
    <xdr:to>
      <xdr:col>64</xdr:col>
      <xdr:colOff>152400</xdr:colOff>
      <xdr:row>42</xdr:row>
      <xdr:rowOff>18288</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11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28465</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886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88138</xdr:rowOff>
    </xdr:from>
    <xdr:to>
      <xdr:col>81</xdr:col>
      <xdr:colOff>95250</xdr:colOff>
      <xdr:row>42</xdr:row>
      <xdr:rowOff>18288</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711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60215</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7089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117094</xdr:rowOff>
    </xdr:from>
    <xdr:to>
      <xdr:col>77</xdr:col>
      <xdr:colOff>95250</xdr:colOff>
      <xdr:row>42</xdr:row>
      <xdr:rowOff>47244</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714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32021</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7232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136398</xdr:rowOff>
    </xdr:from>
    <xdr:to>
      <xdr:col>73</xdr:col>
      <xdr:colOff>44450</xdr:colOff>
      <xdr:row>42</xdr:row>
      <xdr:rowOff>66548</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716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51325</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725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121920</xdr:rowOff>
    </xdr:from>
    <xdr:to>
      <xdr:col>68</xdr:col>
      <xdr:colOff>203200</xdr:colOff>
      <xdr:row>42</xdr:row>
      <xdr:rowOff>52070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36847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107442</xdr:rowOff>
    </xdr:from>
    <xdr:to>
      <xdr:col>64</xdr:col>
      <xdr:colOff>152400</xdr:colOff>
      <xdr:row>42</xdr:row>
      <xdr:rowOff>37592</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713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22369</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722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土地開発公社において先行取得した公共用地の買い戻し等により、前年度と比較すると将来負担額が減少し、比率としては前年度と比較して</a:t>
          </a:r>
          <a:r>
            <a:rPr kumimoji="1" lang="en-US" altLang="ja-JP" sz="1100" b="0" i="0" baseline="0">
              <a:solidFill>
                <a:schemeClr val="dk1"/>
              </a:solidFill>
              <a:effectLst/>
              <a:latin typeface="+mn-lt"/>
              <a:ea typeface="+mn-ea"/>
              <a:cs typeface="+mn-cs"/>
            </a:rPr>
            <a:t>9.4</a:t>
          </a:r>
          <a:r>
            <a:rPr kumimoji="1" lang="ja-JP" altLang="ja-JP" sz="1100" b="0" i="0" baseline="0">
              <a:solidFill>
                <a:schemeClr val="dk1"/>
              </a:solidFill>
              <a:effectLst/>
              <a:latin typeface="+mn-lt"/>
              <a:ea typeface="+mn-ea"/>
              <a:cs typeface="+mn-cs"/>
            </a:rPr>
            <a:t>ポイント良化</a:t>
          </a:r>
          <a:r>
            <a:rPr kumimoji="1" lang="ja-JP" altLang="en-US" sz="1100" b="0" i="0" baseline="0">
              <a:solidFill>
                <a:schemeClr val="dk1"/>
              </a:solidFill>
              <a:effectLst/>
              <a:latin typeface="+mn-lt"/>
              <a:ea typeface="+mn-ea"/>
              <a:cs typeface="+mn-cs"/>
            </a:rPr>
            <a:t>しました。ただし、</a:t>
          </a:r>
          <a:r>
            <a:rPr kumimoji="1" lang="ja-JP" altLang="ja-JP" sz="1100" b="0" i="0" baseline="0">
              <a:solidFill>
                <a:schemeClr val="dk1"/>
              </a:solidFill>
              <a:effectLst/>
              <a:latin typeface="+mn-lt"/>
              <a:ea typeface="+mn-ea"/>
              <a:cs typeface="+mn-cs"/>
            </a:rPr>
            <a:t>平成</a:t>
          </a:r>
          <a:r>
            <a:rPr kumimoji="1" lang="en-US" altLang="ja-JP" sz="1100" b="0" i="0" baseline="0">
              <a:solidFill>
                <a:schemeClr val="dk1"/>
              </a:solidFill>
              <a:effectLst/>
              <a:latin typeface="+mn-lt"/>
              <a:ea typeface="+mn-ea"/>
              <a:cs typeface="+mn-cs"/>
            </a:rPr>
            <a:t>29</a:t>
          </a:r>
          <a:r>
            <a:rPr kumimoji="1" lang="ja-JP" altLang="ja-JP" sz="1100" b="0" i="0" baseline="0">
              <a:solidFill>
                <a:schemeClr val="dk1"/>
              </a:solidFill>
              <a:effectLst/>
              <a:latin typeface="+mn-lt"/>
              <a:ea typeface="+mn-ea"/>
              <a:cs typeface="+mn-cs"/>
            </a:rPr>
            <a:t>年度に実施した文化パルク城陽のセール・アンド・リースバックによ</a:t>
          </a:r>
          <a:r>
            <a:rPr kumimoji="1" lang="ja-JP" altLang="en-US" sz="1100" b="0" i="0" baseline="0">
              <a:solidFill>
                <a:schemeClr val="dk1"/>
              </a:solidFill>
              <a:effectLst/>
              <a:latin typeface="+mn-lt"/>
              <a:ea typeface="+mn-ea"/>
              <a:cs typeface="+mn-cs"/>
            </a:rPr>
            <a:t>る</a:t>
          </a:r>
          <a:r>
            <a:rPr kumimoji="1" lang="ja-JP" altLang="ja-JP" sz="1100" b="0" i="0" baseline="0">
              <a:solidFill>
                <a:schemeClr val="dk1"/>
              </a:solidFill>
              <a:effectLst/>
              <a:latin typeface="+mn-lt"/>
              <a:ea typeface="+mn-ea"/>
              <a:cs typeface="+mn-cs"/>
            </a:rPr>
            <a:t>当該施設</a:t>
          </a:r>
          <a:r>
            <a:rPr kumimoji="1" lang="ja-JP" altLang="en-US" sz="1100" b="0" i="0" baseline="0">
              <a:solidFill>
                <a:schemeClr val="dk1"/>
              </a:solidFill>
              <a:effectLst/>
              <a:latin typeface="+mn-lt"/>
              <a:ea typeface="+mn-ea"/>
              <a:cs typeface="+mn-cs"/>
            </a:rPr>
            <a:t>の</a:t>
          </a:r>
          <a:r>
            <a:rPr kumimoji="1" lang="ja-JP" altLang="ja-JP" sz="1100" b="0" i="0" baseline="0">
              <a:solidFill>
                <a:schemeClr val="dk1"/>
              </a:solidFill>
              <a:effectLst/>
              <a:latin typeface="+mn-lt"/>
              <a:ea typeface="+mn-ea"/>
              <a:cs typeface="+mn-cs"/>
            </a:rPr>
            <a:t>借上</a:t>
          </a:r>
          <a:r>
            <a:rPr kumimoji="1" lang="ja-JP" altLang="en-US" sz="1100" b="0" i="0" baseline="0">
              <a:solidFill>
                <a:schemeClr val="dk1"/>
              </a:solidFill>
              <a:effectLst/>
              <a:latin typeface="+mn-lt"/>
              <a:ea typeface="+mn-ea"/>
              <a:cs typeface="+mn-cs"/>
            </a:rPr>
            <a:t>料を</a:t>
          </a:r>
          <a:r>
            <a:rPr kumimoji="1" lang="ja-JP" altLang="ja-JP" sz="1100" b="0" i="0" baseline="0">
              <a:solidFill>
                <a:schemeClr val="dk1"/>
              </a:solidFill>
              <a:effectLst/>
              <a:latin typeface="+mn-lt"/>
              <a:ea typeface="+mn-ea"/>
              <a:cs typeface="+mn-cs"/>
            </a:rPr>
            <a:t>債務負担行為設定した</a:t>
          </a:r>
          <a:r>
            <a:rPr kumimoji="1" lang="ja-JP" altLang="en-US" sz="1100" b="0" i="0" baseline="0">
              <a:solidFill>
                <a:schemeClr val="dk1"/>
              </a:solidFill>
              <a:effectLst/>
              <a:latin typeface="+mn-lt"/>
              <a:ea typeface="+mn-ea"/>
              <a:cs typeface="+mn-cs"/>
            </a:rPr>
            <a:t>こと</a:t>
          </a:r>
          <a:r>
            <a:rPr kumimoji="1" lang="ja-JP" altLang="ja-JP" sz="1100" b="0" i="0" baseline="0">
              <a:solidFill>
                <a:schemeClr val="dk1"/>
              </a:solidFill>
              <a:effectLst/>
              <a:latin typeface="+mn-lt"/>
              <a:ea typeface="+mn-ea"/>
              <a:cs typeface="+mn-cs"/>
            </a:rPr>
            <a:t>等により、平成</a:t>
          </a:r>
          <a:r>
            <a:rPr kumimoji="1" lang="en-US" altLang="ja-JP" sz="1100" b="0" i="0" baseline="0">
              <a:solidFill>
                <a:schemeClr val="dk1"/>
              </a:solidFill>
              <a:effectLst/>
              <a:latin typeface="+mn-lt"/>
              <a:ea typeface="+mn-ea"/>
              <a:cs typeface="+mn-cs"/>
            </a:rPr>
            <a:t>28</a:t>
          </a:r>
          <a:r>
            <a:rPr kumimoji="1" lang="ja-JP" altLang="ja-JP" sz="1100" b="0" i="0" baseline="0">
              <a:solidFill>
                <a:schemeClr val="dk1"/>
              </a:solidFill>
              <a:effectLst/>
              <a:latin typeface="+mn-lt"/>
              <a:ea typeface="+mn-ea"/>
              <a:cs typeface="+mn-cs"/>
            </a:rPr>
            <a:t>年度以前と比較すると増額しています。</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今後も一層起債事業を厳選するなど、将来負担に留意した財政運営に努めます。</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30836</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451100"/>
          <a:ext cx="0" cy="15230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2913</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94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30836</xdr:rowOff>
    </xdr:from>
    <xdr:to>
      <xdr:col>81</xdr:col>
      <xdr:colOff>133350</xdr:colOff>
      <xdr:row>23</xdr:row>
      <xdr:rowOff>30836</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3974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132690</xdr:rowOff>
    </xdr:from>
    <xdr:to>
      <xdr:col>81</xdr:col>
      <xdr:colOff>44450</xdr:colOff>
      <xdr:row>20</xdr:row>
      <xdr:rowOff>51969</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6179800" y="3390240"/>
          <a:ext cx="838200" cy="90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78655</xdr:rowOff>
    </xdr:from>
    <xdr:ext cx="762000" cy="259045"/>
    <xdr:sp macro="" textlink="">
      <xdr:nvSpPr>
        <xdr:cNvPr id="442" name="将来負担の状況平均値テキスト">
          <a:extLst>
            <a:ext uri="{FF2B5EF4-FFF2-40B4-BE49-F238E27FC236}">
              <a16:creationId xmlns:a16="http://schemas.microsoft.com/office/drawing/2014/main" id="{00000000-0008-0000-0300-0000BA010000}"/>
            </a:ext>
          </a:extLst>
        </xdr:cNvPr>
        <xdr:cNvSpPr txBox="1"/>
      </xdr:nvSpPr>
      <xdr:spPr>
        <a:xfrm>
          <a:off x="17106900" y="24789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62128</xdr:rowOff>
    </xdr:from>
    <xdr:to>
      <xdr:col>81</xdr:col>
      <xdr:colOff>95250</xdr:colOff>
      <xdr:row>15</xdr:row>
      <xdr:rowOff>163728</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967200" y="263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12040</xdr:rowOff>
    </xdr:from>
    <xdr:to>
      <xdr:col>77</xdr:col>
      <xdr:colOff>44450</xdr:colOff>
      <xdr:row>20</xdr:row>
      <xdr:rowOff>51969</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5290800" y="3269590"/>
          <a:ext cx="889000" cy="211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136449</xdr:rowOff>
    </xdr:from>
    <xdr:to>
      <xdr:col>77</xdr:col>
      <xdr:colOff>95250</xdr:colOff>
      <xdr:row>16</xdr:row>
      <xdr:rowOff>66599</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129000" y="2708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76776</xdr:rowOff>
    </xdr:from>
    <xdr:ext cx="7366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798800" y="24770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87935</xdr:rowOff>
    </xdr:from>
    <xdr:to>
      <xdr:col>72</xdr:col>
      <xdr:colOff>203200</xdr:colOff>
      <xdr:row>19</xdr:row>
      <xdr:rowOff>12040</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4401800" y="3174035"/>
          <a:ext cx="889000" cy="95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169266</xdr:rowOff>
    </xdr:from>
    <xdr:to>
      <xdr:col>73</xdr:col>
      <xdr:colOff>44450</xdr:colOff>
      <xdr:row>16</xdr:row>
      <xdr:rowOff>99416</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5240000" y="2741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109593</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909800" y="250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87935</xdr:rowOff>
    </xdr:from>
    <xdr:to>
      <xdr:col>68</xdr:col>
      <xdr:colOff>152400</xdr:colOff>
      <xdr:row>20</xdr:row>
      <xdr:rowOff>71272</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3512800" y="3174035"/>
          <a:ext cx="889000" cy="326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152857</xdr:rowOff>
    </xdr:from>
    <xdr:to>
      <xdr:col>68</xdr:col>
      <xdr:colOff>203200</xdr:colOff>
      <xdr:row>16</xdr:row>
      <xdr:rowOff>83007</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72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93184</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493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100127</xdr:rowOff>
    </xdr:from>
    <xdr:to>
      <xdr:col>64</xdr:col>
      <xdr:colOff>152400</xdr:colOff>
      <xdr:row>17</xdr:row>
      <xdr:rowOff>30277</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84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40454</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612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81890</xdr:rowOff>
    </xdr:from>
    <xdr:to>
      <xdr:col>81</xdr:col>
      <xdr:colOff>95250</xdr:colOff>
      <xdr:row>20</xdr:row>
      <xdr:rowOff>12040</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6967200" y="333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53967</xdr:rowOff>
    </xdr:from>
    <xdr:ext cx="762000" cy="259045"/>
    <xdr:sp macro="" textlink="">
      <xdr:nvSpPr>
        <xdr:cNvPr id="461" name="将来負担の状況該当値テキスト">
          <a:extLst>
            <a:ext uri="{FF2B5EF4-FFF2-40B4-BE49-F238E27FC236}">
              <a16:creationId xmlns:a16="http://schemas.microsoft.com/office/drawing/2014/main" id="{00000000-0008-0000-0300-0000CD010000}"/>
            </a:ext>
          </a:extLst>
        </xdr:cNvPr>
        <xdr:cNvSpPr txBox="1"/>
      </xdr:nvSpPr>
      <xdr:spPr>
        <a:xfrm>
          <a:off x="17106900" y="331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1169</xdr:rowOff>
    </xdr:from>
    <xdr:to>
      <xdr:col>77</xdr:col>
      <xdr:colOff>95250</xdr:colOff>
      <xdr:row>20</xdr:row>
      <xdr:rowOff>102769</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129000" y="343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87546</xdr:rowOff>
    </xdr:from>
    <xdr:ext cx="7366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798800" y="35165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132690</xdr:rowOff>
    </xdr:from>
    <xdr:to>
      <xdr:col>73</xdr:col>
      <xdr:colOff>44450</xdr:colOff>
      <xdr:row>19</xdr:row>
      <xdr:rowOff>62840</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5240000" y="3218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47617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909800" y="3305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37135</xdr:rowOff>
    </xdr:from>
    <xdr:to>
      <xdr:col>68</xdr:col>
      <xdr:colOff>203200</xdr:colOff>
      <xdr:row>18</xdr:row>
      <xdr:rowOff>138735</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4351000" y="3123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123512</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020800" y="3209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20472</xdr:rowOff>
    </xdr:from>
    <xdr:to>
      <xdr:col>64</xdr:col>
      <xdr:colOff>152400</xdr:colOff>
      <xdr:row>20</xdr:row>
      <xdr:rowOff>122072</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3462000" y="3449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106849</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3131800" y="35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京都府城陽市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76,409
75,729
32.71
34,020,334
33,806,552
65,506
15,371,311
37,930,911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97.3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年度と比較して、退職者数の増に伴う退職手当の増加等により、人件費は増加していますが、</a:t>
          </a:r>
          <a:r>
            <a:rPr kumimoji="1" lang="ja-JP" altLang="ja-JP" sz="1100">
              <a:solidFill>
                <a:schemeClr val="dk1"/>
              </a:solidFill>
              <a:effectLst/>
              <a:latin typeface="+mn-lt"/>
              <a:ea typeface="+mn-ea"/>
              <a:cs typeface="+mn-cs"/>
            </a:rPr>
            <a:t>人口に対する職員数は類似団体よりも少なくなっており、今後も継続して行財政改革を進めるとともに人件費抑制に努めます。</a:t>
          </a:r>
          <a:endParaRPr lang="ja-JP" altLang="ja-JP">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5080</xdr:rowOff>
    </xdr:from>
    <xdr:to>
      <xdr:col>24</xdr:col>
      <xdr:colOff>25400</xdr:colOff>
      <xdr:row>41</xdr:row>
      <xdr:rowOff>24130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3438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167657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24130</xdr:rowOff>
    </xdr:from>
    <xdr:to>
      <xdr:col>24</xdr:col>
      <xdr:colOff>114300</xdr:colOff>
      <xdr:row>41</xdr:row>
      <xdr:rowOff>24130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91457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7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5080</xdr:rowOff>
    </xdr:from>
    <xdr:to>
      <xdr:col>24</xdr:col>
      <xdr:colOff>114300</xdr:colOff>
      <xdr:row>34</xdr:row>
      <xdr:rowOff>5080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34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111760</xdr:rowOff>
    </xdr:from>
    <xdr:to>
      <xdr:col>24</xdr:col>
      <xdr:colOff>25400</xdr:colOff>
      <xdr:row>37</xdr:row>
      <xdr:rowOff>1270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28396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71137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43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99060</xdr:rowOff>
    </xdr:from>
    <xdr:to>
      <xdr:col>24</xdr:col>
      <xdr:colOff>76200</xdr:colOff>
      <xdr:row>37</xdr:row>
      <xdr:rowOff>29210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1270</xdr:rowOff>
    </xdr:from>
    <xdr:to>
      <xdr:col>19</xdr:col>
      <xdr:colOff>187325</xdr:colOff>
      <xdr:row>37</xdr:row>
      <xdr:rowOff>123190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34492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114300</xdr:rowOff>
    </xdr:from>
    <xdr:to>
      <xdr:col>20</xdr:col>
      <xdr:colOff>38100</xdr:colOff>
      <xdr:row>37</xdr:row>
      <xdr:rowOff>44450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54627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5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107950</xdr:rowOff>
    </xdr:from>
    <xdr:to>
      <xdr:col>15</xdr:col>
      <xdr:colOff>98425</xdr:colOff>
      <xdr:row>37</xdr:row>
      <xdr:rowOff>123190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4516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129540</xdr:rowOff>
    </xdr:from>
    <xdr:to>
      <xdr:col>15</xdr:col>
      <xdr:colOff>149225</xdr:colOff>
      <xdr:row>37</xdr:row>
      <xdr:rowOff>59690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69867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107950</xdr:rowOff>
    </xdr:from>
    <xdr:to>
      <xdr:col>11</xdr:col>
      <xdr:colOff>9525</xdr:colOff>
      <xdr:row>37</xdr:row>
      <xdr:rowOff>146050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451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114300</xdr:rowOff>
    </xdr:from>
    <xdr:to>
      <xdr:col>11</xdr:col>
      <xdr:colOff>60325</xdr:colOff>
      <xdr:row>37</xdr:row>
      <xdr:rowOff>44450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54627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69867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60960</xdr:rowOff>
    </xdr:from>
    <xdr:to>
      <xdr:col>24</xdr:col>
      <xdr:colOff>76200</xdr:colOff>
      <xdr:row>36</xdr:row>
      <xdr:rowOff>162560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77487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121920</xdr:rowOff>
    </xdr:from>
    <xdr:to>
      <xdr:col>20</xdr:col>
      <xdr:colOff>38100</xdr:colOff>
      <xdr:row>37</xdr:row>
      <xdr:rowOff>52070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36847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72390</xdr:rowOff>
    </xdr:from>
    <xdr:to>
      <xdr:col>15</xdr:col>
      <xdr:colOff>149225</xdr:colOff>
      <xdr:row>38</xdr:row>
      <xdr:rowOff>2540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158767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57150</xdr:rowOff>
    </xdr:from>
    <xdr:to>
      <xdr:col>11</xdr:col>
      <xdr:colOff>60325</xdr:colOff>
      <xdr:row>37</xdr:row>
      <xdr:rowOff>158750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143527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95250</xdr:rowOff>
    </xdr:from>
    <xdr:to>
      <xdr:col>6</xdr:col>
      <xdr:colOff>171450</xdr:colOff>
      <xdr:row>38</xdr:row>
      <xdr:rowOff>25400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10177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文化パルク城陽施設借上等により物件費が増加しているものの、引き続き、昼休み時の執務室消灯や冷暖房の温度調節等による節電、事務用品の再利用等により庁内事務経費を削減するよう取り組むほか、民間で実施可能な部分については委託化を進め、コスト低減を図っており、今後もその方針を継続していきます。</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5842</xdr:rowOff>
    </xdr:from>
    <xdr:to>
      <xdr:col>82</xdr:col>
      <xdr:colOff>107950</xdr:colOff>
      <xdr:row>21</xdr:row>
      <xdr:rowOff>69850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234692"/>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92219</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978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5842</xdr:rowOff>
    </xdr:from>
    <xdr:to>
      <xdr:col>82</xdr:col>
      <xdr:colOff>196850</xdr:colOff>
      <xdr:row>13</xdr:row>
      <xdr:rowOff>5842</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234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129286</xdr:rowOff>
    </xdr:from>
    <xdr:to>
      <xdr:col>82</xdr:col>
      <xdr:colOff>107950</xdr:colOff>
      <xdr:row>16</xdr:row>
      <xdr:rowOff>122428</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701036"/>
          <a:ext cx="8382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79011</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650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62484</xdr:rowOff>
    </xdr:from>
    <xdr:to>
      <xdr:col>82</xdr:col>
      <xdr:colOff>158750</xdr:colOff>
      <xdr:row>16</xdr:row>
      <xdr:rowOff>164084</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129286</xdr:rowOff>
    </xdr:from>
    <xdr:to>
      <xdr:col>78</xdr:col>
      <xdr:colOff>69850</xdr:colOff>
      <xdr:row>15</xdr:row>
      <xdr:rowOff>129286</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27010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44196</xdr:rowOff>
    </xdr:from>
    <xdr:to>
      <xdr:col>78</xdr:col>
      <xdr:colOff>120650</xdr:colOff>
      <xdr:row>16</xdr:row>
      <xdr:rowOff>145796</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130573</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873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129286</xdr:rowOff>
    </xdr:from>
    <xdr:to>
      <xdr:col>73</xdr:col>
      <xdr:colOff>180975</xdr:colOff>
      <xdr:row>15</xdr:row>
      <xdr:rowOff>147574</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270103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35052</xdr:rowOff>
    </xdr:from>
    <xdr:to>
      <xdr:col>74</xdr:col>
      <xdr:colOff>31750</xdr:colOff>
      <xdr:row>16</xdr:row>
      <xdr:rowOff>136652</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121429</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864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129286</xdr:rowOff>
    </xdr:from>
    <xdr:to>
      <xdr:col>69</xdr:col>
      <xdr:colOff>92075</xdr:colOff>
      <xdr:row>15</xdr:row>
      <xdr:rowOff>147574</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70103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151638</xdr:rowOff>
    </xdr:from>
    <xdr:to>
      <xdr:col>69</xdr:col>
      <xdr:colOff>142875</xdr:colOff>
      <xdr:row>16</xdr:row>
      <xdr:rowOff>81788</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66565</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80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96774</xdr:rowOff>
    </xdr:from>
    <xdr:to>
      <xdr:col>65</xdr:col>
      <xdr:colOff>53975</xdr:colOff>
      <xdr:row>16</xdr:row>
      <xdr:rowOff>26924</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66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11701</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754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71628</xdr:rowOff>
    </xdr:from>
    <xdr:to>
      <xdr:col>82</xdr:col>
      <xdr:colOff>158750</xdr:colOff>
      <xdr:row>17</xdr:row>
      <xdr:rowOff>1778</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81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43705</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78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78486</xdr:rowOff>
    </xdr:from>
    <xdr:to>
      <xdr:col>78</xdr:col>
      <xdr:colOff>120650</xdr:colOff>
      <xdr:row>16</xdr:row>
      <xdr:rowOff>8636</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65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18813</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419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78486</xdr:rowOff>
    </xdr:from>
    <xdr:to>
      <xdr:col>74</xdr:col>
      <xdr:colOff>31750</xdr:colOff>
      <xdr:row>16</xdr:row>
      <xdr:rowOff>8636</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65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18813</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41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96774</xdr:rowOff>
    </xdr:from>
    <xdr:to>
      <xdr:col>69</xdr:col>
      <xdr:colOff>142875</xdr:colOff>
      <xdr:row>16</xdr:row>
      <xdr:rowOff>26924</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668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37101</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437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78486</xdr:rowOff>
    </xdr:from>
    <xdr:to>
      <xdr:col>65</xdr:col>
      <xdr:colOff>53975</xdr:colOff>
      <xdr:row>16</xdr:row>
      <xdr:rowOff>8636</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65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18813</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41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国制度の変更や対象者の増加等により扶助費は年々増加しています。</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京都府市町村の平均を下回っているものの、類似団体平均以上であり、見直しに向けた取組を行っていきます。</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58965</xdr:rowOff>
    </xdr:from>
    <xdr:to>
      <xdr:col>24</xdr:col>
      <xdr:colOff>25400</xdr:colOff>
      <xdr:row>61</xdr:row>
      <xdr:rowOff>167822</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45815"/>
          <a:ext cx="0" cy="1480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139899</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167822</xdr:rowOff>
    </xdr:from>
    <xdr:to>
      <xdr:col>24</xdr:col>
      <xdr:colOff>114300</xdr:colOff>
      <xdr:row>61</xdr:row>
      <xdr:rowOff>167822</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145342</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89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58965</xdr:rowOff>
    </xdr:from>
    <xdr:to>
      <xdr:col>24</xdr:col>
      <xdr:colOff>114300</xdr:colOff>
      <xdr:row>53</xdr:row>
      <xdr:rowOff>58965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45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58965</xdr:rowOff>
    </xdr:from>
    <xdr:to>
      <xdr:col>24</xdr:col>
      <xdr:colOff>25400</xdr:colOff>
      <xdr:row>57</xdr:row>
      <xdr:rowOff>146050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831615"/>
          <a:ext cx="8382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87284</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517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70757</xdr:rowOff>
    </xdr:from>
    <xdr:to>
      <xdr:col>24</xdr:col>
      <xdr:colOff>76200</xdr:colOff>
      <xdr:row>57</xdr:row>
      <xdr:rowOff>907</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146050</xdr:rowOff>
    </xdr:from>
    <xdr:to>
      <xdr:col>19</xdr:col>
      <xdr:colOff>187325</xdr:colOff>
      <xdr:row>58</xdr:row>
      <xdr:rowOff>18143</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9187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81643</xdr:rowOff>
    </xdr:from>
    <xdr:to>
      <xdr:col>20</xdr:col>
      <xdr:colOff>38100</xdr:colOff>
      <xdr:row>57</xdr:row>
      <xdr:rowOff>11793</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21970</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451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18143</xdr:rowOff>
    </xdr:from>
    <xdr:to>
      <xdr:col>15</xdr:col>
      <xdr:colOff>98425</xdr:colOff>
      <xdr:row>58</xdr:row>
      <xdr:rowOff>18143</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9622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27215</xdr:rowOff>
    </xdr:from>
    <xdr:to>
      <xdr:col>15</xdr:col>
      <xdr:colOff>149225</xdr:colOff>
      <xdr:row>56</xdr:row>
      <xdr:rowOff>128815</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138992</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156935</xdr:rowOff>
    </xdr:from>
    <xdr:to>
      <xdr:col>11</xdr:col>
      <xdr:colOff>9525</xdr:colOff>
      <xdr:row>58</xdr:row>
      <xdr:rowOff>18143</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9295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5443</xdr:rowOff>
    </xdr:from>
    <xdr:to>
      <xdr:col>11</xdr:col>
      <xdr:colOff>60325</xdr:colOff>
      <xdr:row>56</xdr:row>
      <xdr:rowOff>107043</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117220</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163285</xdr:rowOff>
    </xdr:from>
    <xdr:to>
      <xdr:col>6</xdr:col>
      <xdr:colOff>171450</xdr:colOff>
      <xdr:row>55</xdr:row>
      <xdr:rowOff>93435</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103612</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8165</xdr:rowOff>
    </xdr:from>
    <xdr:to>
      <xdr:col>24</xdr:col>
      <xdr:colOff>76200</xdr:colOff>
      <xdr:row>57</xdr:row>
      <xdr:rowOff>109765</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78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151692</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752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95250</xdr:rowOff>
    </xdr:from>
    <xdr:to>
      <xdr:col>20</xdr:col>
      <xdr:colOff>38100</xdr:colOff>
      <xdr:row>58</xdr:row>
      <xdr:rowOff>25400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10177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95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138793</xdr:rowOff>
    </xdr:from>
    <xdr:to>
      <xdr:col>15</xdr:col>
      <xdr:colOff>149225</xdr:colOff>
      <xdr:row>58</xdr:row>
      <xdr:rowOff>68943</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91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53720</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99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138793</xdr:rowOff>
    </xdr:from>
    <xdr:to>
      <xdr:col>11</xdr:col>
      <xdr:colOff>60325</xdr:colOff>
      <xdr:row>58</xdr:row>
      <xdr:rowOff>68943</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91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53720</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99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106135</xdr:rowOff>
    </xdr:from>
    <xdr:to>
      <xdr:col>6</xdr:col>
      <xdr:colOff>171450</xdr:colOff>
      <xdr:row>58</xdr:row>
      <xdr:rowOff>36285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87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21062</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96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類似団体の平均は下回っていますが、今後とも行財政改革を進め、繰出金等の抑制に努めます。</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50256</xdr:rowOff>
    </xdr:from>
    <xdr:to>
      <xdr:col>82</xdr:col>
      <xdr:colOff>107950</xdr:colOff>
      <xdr:row>60</xdr:row>
      <xdr:rowOff>130266</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37106"/>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102343</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38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130266</xdr:rowOff>
    </xdr:from>
    <xdr:to>
      <xdr:col>82</xdr:col>
      <xdr:colOff>196850</xdr:colOff>
      <xdr:row>60</xdr:row>
      <xdr:rowOff>130266</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17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136633</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88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50256</xdr:rowOff>
    </xdr:from>
    <xdr:to>
      <xdr:col>82</xdr:col>
      <xdr:colOff>196850</xdr:colOff>
      <xdr:row>53</xdr:row>
      <xdr:rowOff>50256</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37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40459</xdr:rowOff>
    </xdr:from>
    <xdr:to>
      <xdr:col>82</xdr:col>
      <xdr:colOff>107950</xdr:colOff>
      <xdr:row>55</xdr:row>
      <xdr:rowOff>60053</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470209"/>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98896</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528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126819</xdr:rowOff>
    </xdr:from>
    <xdr:to>
      <xdr:col>82</xdr:col>
      <xdr:colOff>158750</xdr:colOff>
      <xdr:row>56</xdr:row>
      <xdr:rowOff>56969</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556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53522</xdr:rowOff>
    </xdr:from>
    <xdr:to>
      <xdr:col>78</xdr:col>
      <xdr:colOff>69850</xdr:colOff>
      <xdr:row>55</xdr:row>
      <xdr:rowOff>60053</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9483272"/>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139881</xdr:rowOff>
    </xdr:from>
    <xdr:to>
      <xdr:col>78</xdr:col>
      <xdr:colOff>120650</xdr:colOff>
      <xdr:row>56</xdr:row>
      <xdr:rowOff>70031</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56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54808</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656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14333</xdr:rowOff>
    </xdr:from>
    <xdr:to>
      <xdr:col>73</xdr:col>
      <xdr:colOff>180975</xdr:colOff>
      <xdr:row>55</xdr:row>
      <xdr:rowOff>53522</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444083"/>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139881</xdr:rowOff>
    </xdr:from>
    <xdr:to>
      <xdr:col>74</xdr:col>
      <xdr:colOff>31750</xdr:colOff>
      <xdr:row>56</xdr:row>
      <xdr:rowOff>70031</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56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54808</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656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1270</xdr:rowOff>
    </xdr:from>
    <xdr:to>
      <xdr:col>69</xdr:col>
      <xdr:colOff>92075</xdr:colOff>
      <xdr:row>55</xdr:row>
      <xdr:rowOff>14333</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431020"/>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152944</xdr:rowOff>
    </xdr:from>
    <xdr:to>
      <xdr:col>69</xdr:col>
      <xdr:colOff>142875</xdr:colOff>
      <xdr:row>56</xdr:row>
      <xdr:rowOff>83094</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582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67871</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669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146413</xdr:rowOff>
    </xdr:from>
    <xdr:to>
      <xdr:col>65</xdr:col>
      <xdr:colOff>53975</xdr:colOff>
      <xdr:row>56</xdr:row>
      <xdr:rowOff>76563</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57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61340</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66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161109</xdr:rowOff>
    </xdr:from>
    <xdr:to>
      <xdr:col>82</xdr:col>
      <xdr:colOff>158750</xdr:colOff>
      <xdr:row>55</xdr:row>
      <xdr:rowOff>91259</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419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6186</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264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9253</xdr:rowOff>
    </xdr:from>
    <xdr:to>
      <xdr:col>78</xdr:col>
      <xdr:colOff>120650</xdr:colOff>
      <xdr:row>55</xdr:row>
      <xdr:rowOff>110853</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439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121030</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2078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2722</xdr:rowOff>
    </xdr:from>
    <xdr:to>
      <xdr:col>74</xdr:col>
      <xdr:colOff>31750</xdr:colOff>
      <xdr:row>55</xdr:row>
      <xdr:rowOff>104322</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114499</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134983</xdr:rowOff>
    </xdr:from>
    <xdr:to>
      <xdr:col>69</xdr:col>
      <xdr:colOff>142875</xdr:colOff>
      <xdr:row>55</xdr:row>
      <xdr:rowOff>65133</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393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75310</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162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121920</xdr:rowOff>
    </xdr:from>
    <xdr:to>
      <xdr:col>65</xdr:col>
      <xdr:colOff>53975</xdr:colOff>
      <xdr:row>55</xdr:row>
      <xdr:rowOff>52070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62247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14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社会保障関係経費は増加傾向にありますが、平成</a:t>
          </a:r>
          <a:r>
            <a:rPr kumimoji="1" lang="en-US" altLang="ja-JP" sz="1100" b="0" i="0" baseline="0">
              <a:solidFill>
                <a:schemeClr val="dk1"/>
              </a:solidFill>
              <a:effectLst/>
              <a:latin typeface="+mn-lt"/>
              <a:ea typeface="+mn-ea"/>
              <a:cs typeface="+mn-cs"/>
            </a:rPr>
            <a:t>30</a:t>
          </a:r>
          <a:r>
            <a:rPr kumimoji="1" lang="ja-JP" altLang="ja-JP" sz="1100" b="0" i="0" baseline="0">
              <a:solidFill>
                <a:schemeClr val="dk1"/>
              </a:solidFill>
              <a:effectLst/>
              <a:latin typeface="+mn-lt"/>
              <a:ea typeface="+mn-ea"/>
              <a:cs typeface="+mn-cs"/>
            </a:rPr>
            <a:t>年度においては地方税や普通交付税の増額等により比率は減少しています。</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今後も高齢化の進展などにより、社会保障関係経費の増加は続くと考えられますが、事業の見直しや、行財政改革を進め、経費の抑制に努めます。</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a:extLst>
            <a:ext uri="{FF2B5EF4-FFF2-40B4-BE49-F238E27FC236}">
              <a16:creationId xmlns:a16="http://schemas.microsoft.com/office/drawing/2014/main" id="{00000000-0008-0000-0400-000033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109039</xdr:rowOff>
    </xdr:from>
    <xdr:to>
      <xdr:col>82</xdr:col>
      <xdr:colOff>107950</xdr:colOff>
      <xdr:row>41</xdr:row>
      <xdr:rowOff>4535</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6510000" y="5766889"/>
          <a:ext cx="0" cy="1267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148062</xdr:rowOff>
    </xdr:from>
    <xdr:ext cx="762000" cy="259045"/>
    <xdr:sp macro="" textlink="">
      <xdr:nvSpPr>
        <xdr:cNvPr id="309" name="補助費等最小値テキスト">
          <a:extLst>
            <a:ext uri="{FF2B5EF4-FFF2-40B4-BE49-F238E27FC236}">
              <a16:creationId xmlns:a16="http://schemas.microsoft.com/office/drawing/2014/main" id="{00000000-0008-0000-0400-000035010000}"/>
            </a:ext>
          </a:extLst>
        </xdr:cNvPr>
        <xdr:cNvSpPr txBox="1"/>
      </xdr:nvSpPr>
      <xdr:spPr>
        <a:xfrm>
          <a:off x="16598900" y="7006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4535</xdr:rowOff>
    </xdr:from>
    <xdr:to>
      <xdr:col>82</xdr:col>
      <xdr:colOff>196850</xdr:colOff>
      <xdr:row>41</xdr:row>
      <xdr:rowOff>4535</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7033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23966</xdr:rowOff>
    </xdr:from>
    <xdr:ext cx="762000" cy="259045"/>
    <xdr:sp macro="" textlink="">
      <xdr:nvSpPr>
        <xdr:cNvPr id="311" name="補助費等最大値テキスト">
          <a:extLst>
            <a:ext uri="{FF2B5EF4-FFF2-40B4-BE49-F238E27FC236}">
              <a16:creationId xmlns:a16="http://schemas.microsoft.com/office/drawing/2014/main" id="{00000000-0008-0000-0400-000037010000}"/>
            </a:ext>
          </a:extLst>
        </xdr:cNvPr>
        <xdr:cNvSpPr txBox="1"/>
      </xdr:nvSpPr>
      <xdr:spPr>
        <a:xfrm>
          <a:off x="16598900" y="5510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109039</xdr:rowOff>
    </xdr:from>
    <xdr:to>
      <xdr:col>82</xdr:col>
      <xdr:colOff>196850</xdr:colOff>
      <xdr:row>33</xdr:row>
      <xdr:rowOff>109039</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6421100" y="5766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82913</xdr:rowOff>
    </xdr:from>
    <xdr:to>
      <xdr:col>82</xdr:col>
      <xdr:colOff>107950</xdr:colOff>
      <xdr:row>37</xdr:row>
      <xdr:rowOff>122101</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5671800" y="6426563"/>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15983</xdr:rowOff>
    </xdr:from>
    <xdr:ext cx="762000" cy="259045"/>
    <xdr:sp macro="" textlink="">
      <xdr:nvSpPr>
        <xdr:cNvPr id="314" name="補助費等平均値テキスト">
          <a:extLst>
            <a:ext uri="{FF2B5EF4-FFF2-40B4-BE49-F238E27FC236}">
              <a16:creationId xmlns:a16="http://schemas.microsoft.com/office/drawing/2014/main" id="{00000000-0008-0000-0400-00003A010000}"/>
            </a:ext>
          </a:extLst>
        </xdr:cNvPr>
        <xdr:cNvSpPr txBox="1"/>
      </xdr:nvSpPr>
      <xdr:spPr>
        <a:xfrm>
          <a:off x="16598900" y="6188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170906</xdr:rowOff>
    </xdr:from>
    <xdr:to>
      <xdr:col>82</xdr:col>
      <xdr:colOff>158750</xdr:colOff>
      <xdr:row>37</xdr:row>
      <xdr:rowOff>101056</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64592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122101</xdr:rowOff>
    </xdr:from>
    <xdr:to>
      <xdr:col>78</xdr:col>
      <xdr:colOff>69850</xdr:colOff>
      <xdr:row>37</xdr:row>
      <xdr:rowOff>128633</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4782800" y="6465751"/>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69850</xdr:rowOff>
    </xdr:from>
    <xdr:to>
      <xdr:col>73</xdr:col>
      <xdr:colOff>180975</xdr:colOff>
      <xdr:row>37</xdr:row>
      <xdr:rowOff>128633</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3893800" y="6413500"/>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138249</xdr:rowOff>
    </xdr:from>
    <xdr:to>
      <xdr:col>74</xdr:col>
      <xdr:colOff>31750</xdr:colOff>
      <xdr:row>37</xdr:row>
      <xdr:rowOff>68399</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4732000" y="6310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78576</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401800" y="6079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69850</xdr:rowOff>
    </xdr:from>
    <xdr:to>
      <xdr:col>69</xdr:col>
      <xdr:colOff>92075</xdr:colOff>
      <xdr:row>37</xdr:row>
      <xdr:rowOff>115570</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flipV="1">
          <a:off x="13004800" y="64135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105592</xdr:rowOff>
    </xdr:from>
    <xdr:to>
      <xdr:col>69</xdr:col>
      <xdr:colOff>142875</xdr:colOff>
      <xdr:row>37</xdr:row>
      <xdr:rowOff>35742</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3843000" y="627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45919</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046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46808</xdr:rowOff>
    </xdr:from>
    <xdr:to>
      <xdr:col>65</xdr:col>
      <xdr:colOff>53975</xdr:colOff>
      <xdr:row>36</xdr:row>
      <xdr:rowOff>148408</xdr:rowOff>
    </xdr:to>
    <xdr:sp macro="" textlink="">
      <xdr:nvSpPr>
        <xdr:cNvPr id="325" name="フローチャート: 判断 324">
          <a:extLst>
            <a:ext uri="{FF2B5EF4-FFF2-40B4-BE49-F238E27FC236}">
              <a16:creationId xmlns:a16="http://schemas.microsoft.com/office/drawing/2014/main" id="{00000000-0008-0000-0400-000045010000}"/>
            </a:ext>
          </a:extLst>
        </xdr:cNvPr>
        <xdr:cNvSpPr/>
      </xdr:nvSpPr>
      <xdr:spPr>
        <a:xfrm>
          <a:off x="12954000" y="621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158585</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598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32113</xdr:rowOff>
    </xdr:from>
    <xdr:to>
      <xdr:col>82</xdr:col>
      <xdr:colOff>158750</xdr:colOff>
      <xdr:row>37</xdr:row>
      <xdr:rowOff>133713</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6459200" y="637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4190</xdr:rowOff>
    </xdr:from>
    <xdr:ext cx="762000" cy="259045"/>
    <xdr:sp macro="" textlink="">
      <xdr:nvSpPr>
        <xdr:cNvPr id="333" name="補助費等該当値テキスト">
          <a:extLst>
            <a:ext uri="{FF2B5EF4-FFF2-40B4-BE49-F238E27FC236}">
              <a16:creationId xmlns:a16="http://schemas.microsoft.com/office/drawing/2014/main" id="{00000000-0008-0000-0400-00004D010000}"/>
            </a:ext>
          </a:extLst>
        </xdr:cNvPr>
        <xdr:cNvSpPr txBox="1"/>
      </xdr:nvSpPr>
      <xdr:spPr>
        <a:xfrm>
          <a:off x="16598900" y="6347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71301</xdr:rowOff>
    </xdr:from>
    <xdr:to>
      <xdr:col>78</xdr:col>
      <xdr:colOff>120650</xdr:colOff>
      <xdr:row>38</xdr:row>
      <xdr:rowOff>1451</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5621000" y="6414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157678</xdr:rowOff>
    </xdr:from>
    <xdr:ext cx="7366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5290800" y="65013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77833</xdr:rowOff>
    </xdr:from>
    <xdr:to>
      <xdr:col>74</xdr:col>
      <xdr:colOff>31750</xdr:colOff>
      <xdr:row>38</xdr:row>
      <xdr:rowOff>7982</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4732000" y="642148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164210</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4401800" y="6507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19050</xdr:rowOff>
    </xdr:from>
    <xdr:to>
      <xdr:col>69</xdr:col>
      <xdr:colOff>142875</xdr:colOff>
      <xdr:row>37</xdr:row>
      <xdr:rowOff>120650</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3843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105427</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3512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64770</xdr:rowOff>
    </xdr:from>
    <xdr:to>
      <xdr:col>65</xdr:col>
      <xdr:colOff>53975</xdr:colOff>
      <xdr:row>37</xdr:row>
      <xdr:rowOff>166370</xdr:rowOff>
    </xdr:to>
    <xdr:sp macro="" textlink="">
      <xdr:nvSpPr>
        <xdr:cNvPr id="340" name="楕円 339">
          <a:extLst>
            <a:ext uri="{FF2B5EF4-FFF2-40B4-BE49-F238E27FC236}">
              <a16:creationId xmlns:a16="http://schemas.microsoft.com/office/drawing/2014/main" id="{00000000-0008-0000-0400-000054010000}"/>
            </a:ext>
          </a:extLst>
        </xdr:cNvPr>
        <xdr:cNvSpPr/>
      </xdr:nvSpPr>
      <xdr:spPr>
        <a:xfrm>
          <a:off x="12954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151147</xdr:rowOff>
    </xdr:from>
    <xdr:ext cx="762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12623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普通交付税の振り替えにあたる臨時財政対策債や、新たなまちづくりに向けた整備、老朽化したインフラ設備の改修・改築などにより、今後も公債費の増加要因があるため、緊急性や住民ニーズを的確に把握した事業を厳選し、公債費の平準化及び抑制に努めます。</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67564</xdr:rowOff>
    </xdr:from>
    <xdr:to>
      <xdr:col>24</xdr:col>
      <xdr:colOff>25400</xdr:colOff>
      <xdr:row>79</xdr:row>
      <xdr:rowOff>143002</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4826000" y="12754864"/>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115079</xdr:rowOff>
    </xdr:from>
    <xdr:ext cx="762000" cy="259045"/>
    <xdr:sp macro="" textlink="">
      <xdr:nvSpPr>
        <xdr:cNvPr id="367" name="公債費最小値テキスト">
          <a:extLst>
            <a:ext uri="{FF2B5EF4-FFF2-40B4-BE49-F238E27FC236}">
              <a16:creationId xmlns:a16="http://schemas.microsoft.com/office/drawing/2014/main" id="{00000000-0008-0000-0400-00006F010000}"/>
            </a:ext>
          </a:extLst>
        </xdr:cNvPr>
        <xdr:cNvSpPr txBox="1"/>
      </xdr:nvSpPr>
      <xdr:spPr>
        <a:xfrm>
          <a:off x="4914900" y="13659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143002</xdr:rowOff>
    </xdr:from>
    <xdr:to>
      <xdr:col>24</xdr:col>
      <xdr:colOff>114300</xdr:colOff>
      <xdr:row>79</xdr:row>
      <xdr:rowOff>143002</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3687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153941</xdr:rowOff>
    </xdr:from>
    <xdr:ext cx="762000" cy="259045"/>
    <xdr:sp macro="" textlink="">
      <xdr:nvSpPr>
        <xdr:cNvPr id="369" name="公債費最大値テキスト">
          <a:extLst>
            <a:ext uri="{FF2B5EF4-FFF2-40B4-BE49-F238E27FC236}">
              <a16:creationId xmlns:a16="http://schemas.microsoft.com/office/drawing/2014/main" id="{00000000-0008-0000-0400-000071010000}"/>
            </a:ext>
          </a:extLst>
        </xdr:cNvPr>
        <xdr:cNvSpPr txBox="1"/>
      </xdr:nvSpPr>
      <xdr:spPr>
        <a:xfrm>
          <a:off x="4914900" y="12498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67564</xdr:rowOff>
    </xdr:from>
    <xdr:to>
      <xdr:col>24</xdr:col>
      <xdr:colOff>114300</xdr:colOff>
      <xdr:row>74</xdr:row>
      <xdr:rowOff>67564</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2754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101854</xdr:rowOff>
    </xdr:from>
    <xdr:to>
      <xdr:col>24</xdr:col>
      <xdr:colOff>25400</xdr:colOff>
      <xdr:row>78</xdr:row>
      <xdr:rowOff>76708</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987800" y="13303504"/>
          <a:ext cx="8382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49292</xdr:rowOff>
    </xdr:from>
    <xdr:ext cx="762000" cy="259045"/>
    <xdr:sp macro="" textlink="">
      <xdr:nvSpPr>
        <xdr:cNvPr id="372" name="公債費平均値テキスト">
          <a:extLst>
            <a:ext uri="{FF2B5EF4-FFF2-40B4-BE49-F238E27FC236}">
              <a16:creationId xmlns:a16="http://schemas.microsoft.com/office/drawing/2014/main" id="{00000000-0008-0000-0400-000074010000}"/>
            </a:ext>
          </a:extLst>
        </xdr:cNvPr>
        <xdr:cNvSpPr txBox="1"/>
      </xdr:nvSpPr>
      <xdr:spPr>
        <a:xfrm>
          <a:off x="4914900" y="13079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76708</xdr:rowOff>
    </xdr:from>
    <xdr:to>
      <xdr:col>19</xdr:col>
      <xdr:colOff>187325</xdr:colOff>
      <xdr:row>78</xdr:row>
      <xdr:rowOff>113285</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3098800" y="13449808"/>
          <a:ext cx="889000" cy="3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51054</xdr:rowOff>
    </xdr:from>
    <xdr:to>
      <xdr:col>20</xdr:col>
      <xdr:colOff>38100</xdr:colOff>
      <xdr:row>77</xdr:row>
      <xdr:rowOff>152654</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937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162831</xdr:rowOff>
    </xdr:from>
    <xdr:ext cx="7366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606800" y="13021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53848</xdr:rowOff>
    </xdr:from>
    <xdr:to>
      <xdr:col>15</xdr:col>
      <xdr:colOff>98425</xdr:colOff>
      <xdr:row>78</xdr:row>
      <xdr:rowOff>113285</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2209800" y="13426948"/>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5097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53848</xdr:rowOff>
    </xdr:from>
    <xdr:to>
      <xdr:col>11</xdr:col>
      <xdr:colOff>9525</xdr:colOff>
      <xdr:row>78</xdr:row>
      <xdr:rowOff>149861</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1320800" y="13426948"/>
          <a:ext cx="889000" cy="9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28194</xdr:rowOff>
    </xdr:from>
    <xdr:to>
      <xdr:col>11</xdr:col>
      <xdr:colOff>60325</xdr:colOff>
      <xdr:row>77</xdr:row>
      <xdr:rowOff>129794</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2159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139971</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133350</xdr:rowOff>
    </xdr:from>
    <xdr:to>
      <xdr:col>6</xdr:col>
      <xdr:colOff>171450</xdr:colOff>
      <xdr:row>78</xdr:row>
      <xdr:rowOff>63500</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1270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73677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51054</xdr:rowOff>
    </xdr:from>
    <xdr:to>
      <xdr:col>24</xdr:col>
      <xdr:colOff>76200</xdr:colOff>
      <xdr:row>77</xdr:row>
      <xdr:rowOff>152654</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47752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23131</xdr:rowOff>
    </xdr:from>
    <xdr:ext cx="762000" cy="259045"/>
    <xdr:sp macro="" textlink="">
      <xdr:nvSpPr>
        <xdr:cNvPr id="391" name="公債費該当値テキスト">
          <a:extLst>
            <a:ext uri="{FF2B5EF4-FFF2-40B4-BE49-F238E27FC236}">
              <a16:creationId xmlns:a16="http://schemas.microsoft.com/office/drawing/2014/main" id="{00000000-0008-0000-0400-000087010000}"/>
            </a:ext>
          </a:extLst>
        </xdr:cNvPr>
        <xdr:cNvSpPr txBox="1"/>
      </xdr:nvSpPr>
      <xdr:spPr>
        <a:xfrm>
          <a:off x="4914900" y="1322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25908</xdr:rowOff>
    </xdr:from>
    <xdr:to>
      <xdr:col>20</xdr:col>
      <xdr:colOff>38100</xdr:colOff>
      <xdr:row>78</xdr:row>
      <xdr:rowOff>127508</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937000" y="133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112285</xdr:rowOff>
    </xdr:from>
    <xdr:ext cx="7366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606800" y="13485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62485</xdr:rowOff>
    </xdr:from>
    <xdr:to>
      <xdr:col>15</xdr:col>
      <xdr:colOff>149225</xdr:colOff>
      <xdr:row>78</xdr:row>
      <xdr:rowOff>164085</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048000" y="1343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148862</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717800" y="13521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3048</xdr:rowOff>
    </xdr:from>
    <xdr:to>
      <xdr:col>11</xdr:col>
      <xdr:colOff>60325</xdr:colOff>
      <xdr:row>78</xdr:row>
      <xdr:rowOff>104648</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21590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89425</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828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99061</xdr:rowOff>
    </xdr:from>
    <xdr:to>
      <xdr:col>6</xdr:col>
      <xdr:colOff>171450</xdr:colOff>
      <xdr:row>79</xdr:row>
      <xdr:rowOff>29211</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1270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13988</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939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新陳代謝による人件費の減少が</a:t>
          </a:r>
          <a:r>
            <a:rPr kumimoji="1" lang="ja-JP" altLang="en-US" sz="1100" b="0" i="0" baseline="0">
              <a:solidFill>
                <a:schemeClr val="dk1"/>
              </a:solidFill>
              <a:effectLst/>
              <a:latin typeface="+mn-lt"/>
              <a:ea typeface="+mn-ea"/>
              <a:cs typeface="+mn-cs"/>
            </a:rPr>
            <a:t>小さ</a:t>
          </a:r>
          <a:r>
            <a:rPr kumimoji="1" lang="ja-JP" altLang="ja-JP" sz="1100" b="0" i="0" baseline="0">
              <a:solidFill>
                <a:schemeClr val="dk1"/>
              </a:solidFill>
              <a:effectLst/>
              <a:latin typeface="+mn-lt"/>
              <a:ea typeface="+mn-ea"/>
              <a:cs typeface="+mn-cs"/>
            </a:rPr>
            <a:t>くなり、また高齢化の進行等により社会保障関係経費が年々増加しているため、義務的経費は増加していますが、平成</a:t>
          </a:r>
          <a:r>
            <a:rPr kumimoji="1" lang="en-US" altLang="ja-JP" sz="1100" b="0" i="0" baseline="0">
              <a:solidFill>
                <a:schemeClr val="dk1"/>
              </a:solidFill>
              <a:effectLst/>
              <a:latin typeface="+mn-lt"/>
              <a:ea typeface="+mn-ea"/>
              <a:cs typeface="+mn-cs"/>
            </a:rPr>
            <a:t>30</a:t>
          </a:r>
          <a:r>
            <a:rPr kumimoji="1" lang="ja-JP" altLang="ja-JP" sz="1100" b="0" i="0" baseline="0">
              <a:solidFill>
                <a:schemeClr val="dk1"/>
              </a:solidFill>
              <a:effectLst/>
              <a:latin typeface="+mn-lt"/>
              <a:ea typeface="+mn-ea"/>
              <a:cs typeface="+mn-cs"/>
            </a:rPr>
            <a:t>年度においては地方税や普通交付税の増額等に伴い、率としては減少し、</a:t>
          </a:r>
          <a:r>
            <a:rPr kumimoji="1" lang="ja-JP" altLang="en-US" sz="1100" b="0" i="0" baseline="0">
              <a:solidFill>
                <a:schemeClr val="dk1"/>
              </a:solidFill>
              <a:effectLst/>
              <a:latin typeface="+mn-lt"/>
              <a:ea typeface="+mn-ea"/>
              <a:cs typeface="+mn-cs"/>
            </a:rPr>
            <a:t>前年度に引き続き、</a:t>
          </a:r>
          <a:r>
            <a:rPr kumimoji="1" lang="ja-JP" altLang="ja-JP" sz="1100" b="0" i="0" baseline="0">
              <a:solidFill>
                <a:schemeClr val="dk1"/>
              </a:solidFill>
              <a:effectLst/>
              <a:latin typeface="+mn-lt"/>
              <a:ea typeface="+mn-ea"/>
              <a:cs typeface="+mn-cs"/>
            </a:rPr>
            <a:t>類似団体平均値を下回る結果となりました。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今後についても、事業の見直しや、行財政改革を進め、経費の抑制に努めます。</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a:extLst>
            <a:ext uri="{FF2B5EF4-FFF2-40B4-BE49-F238E27FC236}">
              <a16:creationId xmlns:a16="http://schemas.microsoft.com/office/drawing/2014/main" id="{00000000-0008-0000-0400-0000A8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140716</xdr:rowOff>
    </xdr:from>
    <xdr:to>
      <xdr:col>82</xdr:col>
      <xdr:colOff>107950</xdr:colOff>
      <xdr:row>81</xdr:row>
      <xdr:rowOff>120142</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6510000" y="12828016"/>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92219</xdr:rowOff>
    </xdr:from>
    <xdr:ext cx="762000" cy="259045"/>
    <xdr:sp macro="" textlink="">
      <xdr:nvSpPr>
        <xdr:cNvPr id="426" name="公債費以外最小値テキスト">
          <a:extLst>
            <a:ext uri="{FF2B5EF4-FFF2-40B4-BE49-F238E27FC236}">
              <a16:creationId xmlns:a16="http://schemas.microsoft.com/office/drawing/2014/main" id="{00000000-0008-0000-0400-0000AA010000}"/>
            </a:ext>
          </a:extLst>
        </xdr:cNvPr>
        <xdr:cNvSpPr txBox="1"/>
      </xdr:nvSpPr>
      <xdr:spPr>
        <a:xfrm>
          <a:off x="16598900" y="13979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120142</xdr:rowOff>
    </xdr:from>
    <xdr:to>
      <xdr:col>82</xdr:col>
      <xdr:colOff>196850</xdr:colOff>
      <xdr:row>81</xdr:row>
      <xdr:rowOff>120142</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400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55643</xdr:rowOff>
    </xdr:from>
    <xdr:ext cx="762000" cy="259045"/>
    <xdr:sp macro="" textlink="">
      <xdr:nvSpPr>
        <xdr:cNvPr id="428" name="公債費以外最大値テキスト">
          <a:extLst>
            <a:ext uri="{FF2B5EF4-FFF2-40B4-BE49-F238E27FC236}">
              <a16:creationId xmlns:a16="http://schemas.microsoft.com/office/drawing/2014/main" id="{00000000-0008-0000-0400-0000AC010000}"/>
            </a:ext>
          </a:extLst>
        </xdr:cNvPr>
        <xdr:cNvSpPr txBox="1"/>
      </xdr:nvSpPr>
      <xdr:spPr>
        <a:xfrm>
          <a:off x="16598900" y="12571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140716</xdr:rowOff>
    </xdr:from>
    <xdr:to>
      <xdr:col>82</xdr:col>
      <xdr:colOff>196850</xdr:colOff>
      <xdr:row>74</xdr:row>
      <xdr:rowOff>140716</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282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8128</xdr:rowOff>
    </xdr:from>
    <xdr:to>
      <xdr:col>82</xdr:col>
      <xdr:colOff>107950</xdr:colOff>
      <xdr:row>78</xdr:row>
      <xdr:rowOff>40132</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5671800" y="13381228"/>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146575</xdr:rowOff>
    </xdr:from>
    <xdr:ext cx="762000" cy="259045"/>
    <xdr:sp macro="" textlink="">
      <xdr:nvSpPr>
        <xdr:cNvPr id="431" name="公債費以外平均値テキスト">
          <a:extLst>
            <a:ext uri="{FF2B5EF4-FFF2-40B4-BE49-F238E27FC236}">
              <a16:creationId xmlns:a16="http://schemas.microsoft.com/office/drawing/2014/main" id="{00000000-0008-0000-0400-0000AF010000}"/>
            </a:ext>
          </a:extLst>
        </xdr:cNvPr>
        <xdr:cNvSpPr txBox="1"/>
      </xdr:nvSpPr>
      <xdr:spPr>
        <a:xfrm>
          <a:off x="16598900" y="13348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3048</xdr:rowOff>
    </xdr:from>
    <xdr:to>
      <xdr:col>82</xdr:col>
      <xdr:colOff>158750</xdr:colOff>
      <xdr:row>78</xdr:row>
      <xdr:rowOff>104648</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64592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40132</xdr:rowOff>
    </xdr:from>
    <xdr:to>
      <xdr:col>78</xdr:col>
      <xdr:colOff>69850</xdr:colOff>
      <xdr:row>78</xdr:row>
      <xdr:rowOff>131572</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4782800" y="13413232"/>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169926</xdr:rowOff>
    </xdr:from>
    <xdr:to>
      <xdr:col>78</xdr:col>
      <xdr:colOff>120650</xdr:colOff>
      <xdr:row>78</xdr:row>
      <xdr:rowOff>100076</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5621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84853</xdr:rowOff>
    </xdr:from>
    <xdr:ext cx="7366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290800" y="13457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62992</xdr:rowOff>
    </xdr:from>
    <xdr:to>
      <xdr:col>73</xdr:col>
      <xdr:colOff>180975</xdr:colOff>
      <xdr:row>78</xdr:row>
      <xdr:rowOff>131572</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893800" y="1343609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147065</xdr:rowOff>
    </xdr:from>
    <xdr:to>
      <xdr:col>74</xdr:col>
      <xdr:colOff>31750</xdr:colOff>
      <xdr:row>78</xdr:row>
      <xdr:rowOff>77215</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4732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87392</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401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62992</xdr:rowOff>
    </xdr:from>
    <xdr:to>
      <xdr:col>69</xdr:col>
      <xdr:colOff>92075</xdr:colOff>
      <xdr:row>78</xdr:row>
      <xdr:rowOff>85852</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flipV="1">
          <a:off x="13004800" y="1343609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87630</xdr:rowOff>
    </xdr:from>
    <xdr:to>
      <xdr:col>69</xdr:col>
      <xdr:colOff>142875</xdr:colOff>
      <xdr:row>78</xdr:row>
      <xdr:rowOff>17780</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3843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27957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512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117348</xdr:rowOff>
    </xdr:from>
    <xdr:to>
      <xdr:col>65</xdr:col>
      <xdr:colOff>53975</xdr:colOff>
      <xdr:row>77</xdr:row>
      <xdr:rowOff>47498</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2954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57675</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623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128778</xdr:rowOff>
    </xdr:from>
    <xdr:to>
      <xdr:col>82</xdr:col>
      <xdr:colOff>158750</xdr:colOff>
      <xdr:row>78</xdr:row>
      <xdr:rowOff>58928</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64592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145305</xdr:rowOff>
    </xdr:from>
    <xdr:ext cx="762000" cy="259045"/>
    <xdr:sp macro="" textlink="">
      <xdr:nvSpPr>
        <xdr:cNvPr id="450" name="公債費以外該当値テキスト">
          <a:extLst>
            <a:ext uri="{FF2B5EF4-FFF2-40B4-BE49-F238E27FC236}">
              <a16:creationId xmlns:a16="http://schemas.microsoft.com/office/drawing/2014/main" id="{00000000-0008-0000-0400-0000C2010000}"/>
            </a:ext>
          </a:extLst>
        </xdr:cNvPr>
        <xdr:cNvSpPr txBox="1"/>
      </xdr:nvSpPr>
      <xdr:spPr>
        <a:xfrm>
          <a:off x="16598900" y="1317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160782</xdr:rowOff>
    </xdr:from>
    <xdr:to>
      <xdr:col>78</xdr:col>
      <xdr:colOff>120650</xdr:colOff>
      <xdr:row>78</xdr:row>
      <xdr:rowOff>90932</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5621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101109</xdr:rowOff>
    </xdr:from>
    <xdr:ext cx="7366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5290800" y="131313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80772</xdr:rowOff>
    </xdr:from>
    <xdr:to>
      <xdr:col>74</xdr:col>
      <xdr:colOff>31750</xdr:colOff>
      <xdr:row>79</xdr:row>
      <xdr:rowOff>10922</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4732000" y="1345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167149</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401800" y="1354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12192</xdr:rowOff>
    </xdr:from>
    <xdr:to>
      <xdr:col>69</xdr:col>
      <xdr:colOff>142875</xdr:colOff>
      <xdr:row>78</xdr:row>
      <xdr:rowOff>113792</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3843000" y="1338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98569</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3512800" y="1347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35052</xdr:rowOff>
    </xdr:from>
    <xdr:to>
      <xdr:col>65</xdr:col>
      <xdr:colOff>53975</xdr:colOff>
      <xdr:row>78</xdr:row>
      <xdr:rowOff>136652</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29540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121429</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623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京都府城陽市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116865</xdr:rowOff>
    </xdr:from>
    <xdr:to>
      <xdr:col>29</xdr:col>
      <xdr:colOff>127000</xdr:colOff>
      <xdr:row>19</xdr:row>
      <xdr:rowOff>86500</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21890"/>
          <a:ext cx="0" cy="116978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58577</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63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86500</xdr:rowOff>
    </xdr:from>
    <xdr:to>
      <xdr:col>30</xdr:col>
      <xdr:colOff>25400</xdr:colOff>
      <xdr:row>19</xdr:row>
      <xdr:rowOff>86500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916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31792</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65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116865</xdr:rowOff>
    </xdr:from>
    <xdr:to>
      <xdr:col>30</xdr:col>
      <xdr:colOff>25400</xdr:colOff>
      <xdr:row>12</xdr:row>
      <xdr:rowOff>116865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218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44228</xdr:rowOff>
    </xdr:from>
    <xdr:to>
      <xdr:col>29</xdr:col>
      <xdr:colOff>127000</xdr:colOff>
      <xdr:row>18</xdr:row>
      <xdr:rowOff>46285</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177953"/>
          <a:ext cx="647700" cy="20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17708</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085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1181</xdr:rowOff>
    </xdr:from>
    <xdr:to>
      <xdr:col>29</xdr:col>
      <xdr:colOff>177800</xdr:colOff>
      <xdr:row>17</xdr:row>
      <xdr:rowOff>102781</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63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46285</xdr:rowOff>
    </xdr:from>
    <xdr:to>
      <xdr:col>26</xdr:col>
      <xdr:colOff>50800</xdr:colOff>
      <xdr:row>18</xdr:row>
      <xdr:rowOff>71031</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180010"/>
          <a:ext cx="698500" cy="247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11373</xdr:rowOff>
    </xdr:from>
    <xdr:to>
      <xdr:col>26</xdr:col>
      <xdr:colOff>101600</xdr:colOff>
      <xdr:row>17</xdr:row>
      <xdr:rowOff>112973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73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123150</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42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52286</xdr:rowOff>
    </xdr:from>
    <xdr:to>
      <xdr:col>22</xdr:col>
      <xdr:colOff>114300</xdr:colOff>
      <xdr:row>18</xdr:row>
      <xdr:rowOff>71031</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3186011"/>
          <a:ext cx="698500" cy="187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18383</xdr:rowOff>
    </xdr:from>
    <xdr:to>
      <xdr:col>22</xdr:col>
      <xdr:colOff>165100</xdr:colOff>
      <xdr:row>17</xdr:row>
      <xdr:rowOff>119983</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130160</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49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52286</xdr:rowOff>
    </xdr:from>
    <xdr:to>
      <xdr:col>18</xdr:col>
      <xdr:colOff>177800</xdr:colOff>
      <xdr:row>18</xdr:row>
      <xdr:rowOff>65526</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186011"/>
          <a:ext cx="698500" cy="132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25089</xdr:rowOff>
    </xdr:from>
    <xdr:to>
      <xdr:col>19</xdr:col>
      <xdr:colOff>38100</xdr:colOff>
      <xdr:row>17</xdr:row>
      <xdr:rowOff>126689</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87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136866</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75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72676</xdr:rowOff>
    </xdr:from>
    <xdr:to>
      <xdr:col>15</xdr:col>
      <xdr:colOff>101600</xdr:colOff>
      <xdr:row>17</xdr:row>
      <xdr:rowOff>2826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13003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632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164878</xdr:rowOff>
    </xdr:from>
    <xdr:to>
      <xdr:col>29</xdr:col>
      <xdr:colOff>177800</xdr:colOff>
      <xdr:row>18</xdr:row>
      <xdr:rowOff>95028</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1271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136955</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099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166935</xdr:rowOff>
    </xdr:from>
    <xdr:to>
      <xdr:col>26</xdr:col>
      <xdr:colOff>101600</xdr:colOff>
      <xdr:row>18</xdr:row>
      <xdr:rowOff>97085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1292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81862</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2155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20231</xdr:rowOff>
    </xdr:from>
    <xdr:to>
      <xdr:col>22</xdr:col>
      <xdr:colOff>165100</xdr:colOff>
      <xdr:row>18</xdr:row>
      <xdr:rowOff>121831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1539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106608</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240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1486</xdr:rowOff>
    </xdr:from>
    <xdr:to>
      <xdr:col>19</xdr:col>
      <xdr:colOff>38100</xdr:colOff>
      <xdr:row>18</xdr:row>
      <xdr:rowOff>103086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1352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87863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221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14726</xdr:rowOff>
    </xdr:from>
    <xdr:to>
      <xdr:col>15</xdr:col>
      <xdr:colOff>101600</xdr:colOff>
      <xdr:row>18</xdr:row>
      <xdr:rowOff>116326</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1484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101102</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23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64233</xdr:rowOff>
    </xdr:from>
    <xdr:to>
      <xdr:col>29</xdr:col>
      <xdr:colOff>127000</xdr:colOff>
      <xdr:row>38</xdr:row>
      <xdr:rowOff>1074</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5988783"/>
          <a:ext cx="0" cy="14798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316051</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440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1074</xdr:rowOff>
    </xdr:from>
    <xdr:to>
      <xdr:col>30</xdr:col>
      <xdr:colOff>25400</xdr:colOff>
      <xdr:row>38</xdr:row>
      <xdr:rowOff>1074</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4686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322060</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732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64233</xdr:rowOff>
    </xdr:from>
    <xdr:to>
      <xdr:col>30</xdr:col>
      <xdr:colOff>25400</xdr:colOff>
      <xdr:row>33</xdr:row>
      <xdr:rowOff>64233</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59887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205246</xdr:rowOff>
    </xdr:from>
    <xdr:to>
      <xdr:col>29</xdr:col>
      <xdr:colOff>127000</xdr:colOff>
      <xdr:row>35</xdr:row>
      <xdr:rowOff>207141</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003800" y="6815596"/>
          <a:ext cx="647700" cy="18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225213</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8355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253136</xdr:rowOff>
    </xdr:from>
    <xdr:to>
      <xdr:col>29</xdr:col>
      <xdr:colOff>177800</xdr:colOff>
      <xdr:row>36</xdr:row>
      <xdr:rowOff>11836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117987</xdr:rowOff>
    </xdr:from>
    <xdr:to>
      <xdr:col>26</xdr:col>
      <xdr:colOff>50800</xdr:colOff>
      <xdr:row>35</xdr:row>
      <xdr:rowOff>207141</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4305300" y="6728337"/>
          <a:ext cx="698500" cy="891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234391</xdr:rowOff>
    </xdr:from>
    <xdr:to>
      <xdr:col>26</xdr:col>
      <xdr:colOff>101600</xdr:colOff>
      <xdr:row>35</xdr:row>
      <xdr:rowOff>335991</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320768</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9311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117987</xdr:rowOff>
    </xdr:from>
    <xdr:to>
      <xdr:col>22</xdr:col>
      <xdr:colOff>114300</xdr:colOff>
      <xdr:row>35</xdr:row>
      <xdr:rowOff>137842</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3606800" y="6728337"/>
          <a:ext cx="698500" cy="198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214209</xdr:rowOff>
    </xdr:from>
    <xdr:to>
      <xdr:col>22</xdr:col>
      <xdr:colOff>165100</xdr:colOff>
      <xdr:row>35</xdr:row>
      <xdr:rowOff>315809</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824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300586</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910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137842</xdr:rowOff>
    </xdr:from>
    <xdr:to>
      <xdr:col>18</xdr:col>
      <xdr:colOff>177800</xdr:colOff>
      <xdr:row>35</xdr:row>
      <xdr:rowOff>170826</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flipV="1">
          <a:off x="2908300" y="6748192"/>
          <a:ext cx="698500" cy="329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227174</xdr:rowOff>
    </xdr:from>
    <xdr:to>
      <xdr:col>19</xdr:col>
      <xdr:colOff>38100</xdr:colOff>
      <xdr:row>35</xdr:row>
      <xdr:rowOff>328774</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83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313551</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923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103404</xdr:rowOff>
    </xdr:from>
    <xdr:to>
      <xdr:col>15</xdr:col>
      <xdr:colOff>101600</xdr:colOff>
      <xdr:row>35</xdr:row>
      <xdr:rowOff>205004</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71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215181</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48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154446</xdr:rowOff>
    </xdr:from>
    <xdr:to>
      <xdr:col>29</xdr:col>
      <xdr:colOff>177800</xdr:colOff>
      <xdr:row>35</xdr:row>
      <xdr:rowOff>256046</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7647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342423</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609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156341</xdr:rowOff>
    </xdr:from>
    <xdr:to>
      <xdr:col>26</xdr:col>
      <xdr:colOff>101600</xdr:colOff>
      <xdr:row>35</xdr:row>
      <xdr:rowOff>257941</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7666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268118</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5355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67187</xdr:rowOff>
    </xdr:from>
    <xdr:to>
      <xdr:col>22</xdr:col>
      <xdr:colOff>165100</xdr:colOff>
      <xdr:row>35</xdr:row>
      <xdr:rowOff>168787</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6775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178964</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44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87042</xdr:rowOff>
    </xdr:from>
    <xdr:to>
      <xdr:col>19</xdr:col>
      <xdr:colOff>38100</xdr:colOff>
      <xdr:row>35</xdr:row>
      <xdr:rowOff>188642</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6973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198819</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466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120026</xdr:rowOff>
    </xdr:from>
    <xdr:to>
      <xdr:col>15</xdr:col>
      <xdr:colOff>101600</xdr:colOff>
      <xdr:row>35</xdr:row>
      <xdr:rowOff>221626</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7303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206403</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816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京都府城陽市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76,409
75,729
32.71
34,020,334
33,806,552
65,506
15,371,311
37,930,911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97.3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126593</xdr:rowOff>
    </xdr:from>
    <xdr:to>
      <xdr:col>24</xdr:col>
      <xdr:colOff>62865</xdr:colOff>
      <xdr:row>39</xdr:row>
      <xdr:rowOff>98323</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441543"/>
          <a:ext cx="1270" cy="1343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102150</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88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98323</xdr:rowOff>
    </xdr:from>
    <xdr:to>
      <xdr:col>24</xdr:col>
      <xdr:colOff>152400</xdr:colOff>
      <xdr:row>39</xdr:row>
      <xdr:rowOff>98323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84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73270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216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126593</xdr:rowOff>
    </xdr:from>
    <xdr:to>
      <xdr:col>24</xdr:col>
      <xdr:colOff>152400</xdr:colOff>
      <xdr:row>31</xdr:row>
      <xdr:rowOff>126593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441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54756</xdr:rowOff>
    </xdr:from>
    <xdr:to>
      <xdr:col>24</xdr:col>
      <xdr:colOff>63500</xdr:colOff>
      <xdr:row>37</xdr:row>
      <xdr:rowOff>92647</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398406"/>
          <a:ext cx="838200" cy="37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159815</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3320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9938</xdr:rowOff>
    </xdr:from>
    <xdr:to>
      <xdr:col>24</xdr:col>
      <xdr:colOff>114300</xdr:colOff>
      <xdr:row>37</xdr:row>
      <xdr:rowOff>111538</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84684</xdr:rowOff>
    </xdr:from>
    <xdr:to>
      <xdr:col>19</xdr:col>
      <xdr:colOff>177800</xdr:colOff>
      <xdr:row>37</xdr:row>
      <xdr:rowOff>92647</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6428334"/>
          <a:ext cx="889000" cy="7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6680</xdr:rowOff>
    </xdr:from>
    <xdr:to>
      <xdr:col>20</xdr:col>
      <xdr:colOff>38100</xdr:colOff>
      <xdr:row>37</xdr:row>
      <xdr:rowOff>108280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124807</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125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12313</xdr:rowOff>
    </xdr:from>
    <xdr:to>
      <xdr:col>15</xdr:col>
      <xdr:colOff>50800</xdr:colOff>
      <xdr:row>37</xdr:row>
      <xdr:rowOff>84684</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355963"/>
          <a:ext cx="889000" cy="72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170567</xdr:rowOff>
    </xdr:from>
    <xdr:to>
      <xdr:col>15</xdr:col>
      <xdr:colOff>101600</xdr:colOff>
      <xdr:row>37</xdr:row>
      <xdr:rowOff>100717</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117244</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117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12313</xdr:rowOff>
    </xdr:from>
    <xdr:to>
      <xdr:col>10</xdr:col>
      <xdr:colOff>114300</xdr:colOff>
      <xdr:row>37</xdr:row>
      <xdr:rowOff>57957</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355963"/>
          <a:ext cx="889000" cy="45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162966</xdr:rowOff>
    </xdr:from>
    <xdr:to>
      <xdr:col>10</xdr:col>
      <xdr:colOff>165100</xdr:colOff>
      <xdr:row>37</xdr:row>
      <xdr:rowOff>93116</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3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84243</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427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29578</xdr:rowOff>
    </xdr:from>
    <xdr:to>
      <xdr:col>6</xdr:col>
      <xdr:colOff>38100</xdr:colOff>
      <xdr:row>36</xdr:row>
      <xdr:rowOff>131178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0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147705</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597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3956</xdr:rowOff>
    </xdr:from>
    <xdr:to>
      <xdr:col>24</xdr:col>
      <xdr:colOff>114300</xdr:colOff>
      <xdr:row>37</xdr:row>
      <xdr:rowOff>105556</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347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26833</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19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41847</xdr:rowOff>
    </xdr:from>
    <xdr:to>
      <xdr:col>20</xdr:col>
      <xdr:colOff>38100</xdr:colOff>
      <xdr:row>37</xdr:row>
      <xdr:rowOff>143447</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385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134573</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478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33884</xdr:rowOff>
    </xdr:from>
    <xdr:to>
      <xdr:col>15</xdr:col>
      <xdr:colOff>101600</xdr:colOff>
      <xdr:row>37</xdr:row>
      <xdr:rowOff>135484</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377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126611</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470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132963</xdr:rowOff>
    </xdr:from>
    <xdr:to>
      <xdr:col>10</xdr:col>
      <xdr:colOff>165100</xdr:colOff>
      <xdr:row>37</xdr:row>
      <xdr:rowOff>63113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305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79640</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080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7157</xdr:rowOff>
    </xdr:from>
    <xdr:to>
      <xdr:col>6</xdr:col>
      <xdr:colOff>38100</xdr:colOff>
      <xdr:row>37</xdr:row>
      <xdr:rowOff>108757</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350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99884</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443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64970</xdr:rowOff>
    </xdr:from>
    <xdr:to>
      <xdr:col>24</xdr:col>
      <xdr:colOff>62865</xdr:colOff>
      <xdr:row>57</xdr:row>
      <xdr:rowOff>29241</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637470"/>
          <a:ext cx="1270" cy="1164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33068</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980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29241</xdr:rowOff>
    </xdr:from>
    <xdr:to>
      <xdr:col>24</xdr:col>
      <xdr:colOff>152400</xdr:colOff>
      <xdr:row>57</xdr:row>
      <xdr:rowOff>29241</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9801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11647</xdr:rowOff>
    </xdr:from>
    <xdr:ext cx="534377"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41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64970</xdr:rowOff>
    </xdr:from>
    <xdr:to>
      <xdr:col>24</xdr:col>
      <xdr:colOff>152400</xdr:colOff>
      <xdr:row>50</xdr:row>
      <xdr:rowOff>64970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637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163657</xdr:rowOff>
    </xdr:from>
    <xdr:to>
      <xdr:col>24</xdr:col>
      <xdr:colOff>63500</xdr:colOff>
      <xdr:row>55</xdr:row>
      <xdr:rowOff>125230</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421957"/>
          <a:ext cx="838200" cy="133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78036</xdr:rowOff>
    </xdr:from>
    <xdr:ext cx="534377"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1648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55159</xdr:rowOff>
    </xdr:from>
    <xdr:to>
      <xdr:col>24</xdr:col>
      <xdr:colOff>114300</xdr:colOff>
      <xdr:row>54</xdr:row>
      <xdr:rowOff>156759</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313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125230</xdr:rowOff>
    </xdr:from>
    <xdr:to>
      <xdr:col>19</xdr:col>
      <xdr:colOff>177800</xdr:colOff>
      <xdr:row>55</xdr:row>
      <xdr:rowOff>138763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9554980"/>
          <a:ext cx="889000" cy="13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79619</xdr:rowOff>
    </xdr:from>
    <xdr:to>
      <xdr:col>20</xdr:col>
      <xdr:colOff>38100</xdr:colOff>
      <xdr:row>55</xdr:row>
      <xdr:rowOff>9769</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33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26296</xdr:rowOff>
    </xdr:from>
    <xdr:ext cx="534377"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530111" y="9113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83831</xdr:rowOff>
    </xdr:from>
    <xdr:to>
      <xdr:col>15</xdr:col>
      <xdr:colOff>50800</xdr:colOff>
      <xdr:row>55</xdr:row>
      <xdr:rowOff>138763</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2019300" y="9513581"/>
          <a:ext cx="889000" cy="54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82545</xdr:rowOff>
    </xdr:from>
    <xdr:to>
      <xdr:col>15</xdr:col>
      <xdr:colOff>101600</xdr:colOff>
      <xdr:row>55</xdr:row>
      <xdr:rowOff>12695</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340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29222</xdr:rowOff>
    </xdr:from>
    <xdr:ext cx="534377"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41111" y="9116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83831</xdr:rowOff>
    </xdr:from>
    <xdr:to>
      <xdr:col>10</xdr:col>
      <xdr:colOff>114300</xdr:colOff>
      <xdr:row>55</xdr:row>
      <xdr:rowOff>139997</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9513581"/>
          <a:ext cx="889000" cy="56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116332</xdr:rowOff>
    </xdr:from>
    <xdr:to>
      <xdr:col>10</xdr:col>
      <xdr:colOff>165100</xdr:colOff>
      <xdr:row>55</xdr:row>
      <xdr:rowOff>46482</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374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63009</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52111" y="9149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101176</xdr:rowOff>
    </xdr:from>
    <xdr:to>
      <xdr:col>6</xdr:col>
      <xdr:colOff>38100</xdr:colOff>
      <xdr:row>54</xdr:row>
      <xdr:rowOff>31326</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18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47853</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63111" y="896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112857</xdr:rowOff>
    </xdr:from>
    <xdr:to>
      <xdr:col>24</xdr:col>
      <xdr:colOff>114300</xdr:colOff>
      <xdr:row>55</xdr:row>
      <xdr:rowOff>43007</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371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91284</xdr:rowOff>
    </xdr:from>
    <xdr:ext cx="534377"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349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74430</xdr:rowOff>
    </xdr:from>
    <xdr:to>
      <xdr:col>20</xdr:col>
      <xdr:colOff>38100</xdr:colOff>
      <xdr:row>56</xdr:row>
      <xdr:rowOff>4580</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50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167157</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530111" y="9596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87963</xdr:rowOff>
    </xdr:from>
    <xdr:to>
      <xdr:col>15</xdr:col>
      <xdr:colOff>101600</xdr:colOff>
      <xdr:row>56</xdr:row>
      <xdr:rowOff>18113</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517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9240</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41111" y="9610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33031</xdr:rowOff>
    </xdr:from>
    <xdr:to>
      <xdr:col>10</xdr:col>
      <xdr:colOff>165100</xdr:colOff>
      <xdr:row>55</xdr:row>
      <xdr:rowOff>134631</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46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125758</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52111" y="9555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89197</xdr:rowOff>
    </xdr:from>
    <xdr:to>
      <xdr:col>6</xdr:col>
      <xdr:colOff>38100</xdr:colOff>
      <xdr:row>56</xdr:row>
      <xdr:rowOff>19347</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518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10474</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63111" y="9611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6289</xdr:rowOff>
    </xdr:from>
    <xdr:to>
      <xdr:col>24</xdr:col>
      <xdr:colOff>62865</xdr:colOff>
      <xdr:row>78</xdr:row>
      <xdr:rowOff>121321</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179239"/>
          <a:ext cx="1270" cy="1315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125148</xdr:rowOff>
    </xdr:from>
    <xdr:ext cx="378565"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4982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121321</xdr:rowOff>
    </xdr:from>
    <xdr:to>
      <xdr:col>24</xdr:col>
      <xdr:colOff>152400</xdr:colOff>
      <xdr:row>78</xdr:row>
      <xdr:rowOff>121321</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494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124416</xdr:rowOff>
    </xdr:from>
    <xdr:ext cx="534377"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195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6289</xdr:rowOff>
    </xdr:from>
    <xdr:to>
      <xdr:col>24</xdr:col>
      <xdr:colOff>152400</xdr:colOff>
      <xdr:row>71</xdr:row>
      <xdr:rowOff>6289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179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36922</xdr:rowOff>
    </xdr:from>
    <xdr:to>
      <xdr:col>24</xdr:col>
      <xdr:colOff>63500</xdr:colOff>
      <xdr:row>78</xdr:row>
      <xdr:rowOff>47620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3797300" y="13410022"/>
          <a:ext cx="838200" cy="10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112920</xdr:rowOff>
    </xdr:from>
    <xdr:ext cx="469744"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31431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90043</xdr:rowOff>
    </xdr:from>
    <xdr:to>
      <xdr:col>24</xdr:col>
      <xdr:colOff>114300</xdr:colOff>
      <xdr:row>78</xdr:row>
      <xdr:rowOff>20193</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2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47620</xdr:rowOff>
    </xdr:from>
    <xdr:to>
      <xdr:col>19</xdr:col>
      <xdr:colOff>177800</xdr:colOff>
      <xdr:row>78</xdr:row>
      <xdr:rowOff>73085</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2908300" y="13420720"/>
          <a:ext cx="889000" cy="25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83733</xdr:rowOff>
    </xdr:from>
    <xdr:to>
      <xdr:col>20</xdr:col>
      <xdr:colOff>38100</xdr:colOff>
      <xdr:row>78</xdr:row>
      <xdr:rowOff>13883</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30410</xdr:rowOff>
    </xdr:from>
    <xdr:ext cx="469744"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62428" y="13060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54158</xdr:rowOff>
    </xdr:from>
    <xdr:to>
      <xdr:col>15</xdr:col>
      <xdr:colOff>50800</xdr:colOff>
      <xdr:row>78</xdr:row>
      <xdr:rowOff>73085</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019300" y="13427258"/>
          <a:ext cx="889000" cy="18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98365</xdr:rowOff>
    </xdr:from>
    <xdr:to>
      <xdr:col>15</xdr:col>
      <xdr:colOff>101600</xdr:colOff>
      <xdr:row>78</xdr:row>
      <xdr:rowOff>28515</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30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45042</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73428" y="1307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48808</xdr:rowOff>
    </xdr:from>
    <xdr:to>
      <xdr:col>10</xdr:col>
      <xdr:colOff>114300</xdr:colOff>
      <xdr:row>78</xdr:row>
      <xdr:rowOff>54158</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1130300" y="13421908"/>
          <a:ext cx="889000" cy="5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106228</xdr:rowOff>
    </xdr:from>
    <xdr:to>
      <xdr:col>10</xdr:col>
      <xdr:colOff>165100</xdr:colOff>
      <xdr:row>78</xdr:row>
      <xdr:rowOff>36378</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30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52905</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84428" y="13083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51958</xdr:rowOff>
    </xdr:from>
    <xdr:to>
      <xdr:col>6</xdr:col>
      <xdr:colOff>38100</xdr:colOff>
      <xdr:row>77</xdr:row>
      <xdr:rowOff>153558</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25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170085</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95428" y="13028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157572</xdr:rowOff>
    </xdr:from>
    <xdr:to>
      <xdr:col>24</xdr:col>
      <xdr:colOff>114300</xdr:colOff>
      <xdr:row>78</xdr:row>
      <xdr:rowOff>87722</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359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72499</xdr:rowOff>
    </xdr:from>
    <xdr:ext cx="469744"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3274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168270</xdr:rowOff>
    </xdr:from>
    <xdr:to>
      <xdr:col>20</xdr:col>
      <xdr:colOff>38100</xdr:colOff>
      <xdr:row>78</xdr:row>
      <xdr:rowOff>98420</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36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89547</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62428" y="13462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22285</xdr:rowOff>
    </xdr:from>
    <xdr:to>
      <xdr:col>15</xdr:col>
      <xdr:colOff>101600</xdr:colOff>
      <xdr:row>78</xdr:row>
      <xdr:rowOff>123885</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39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115012</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73428" y="13488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3358</xdr:rowOff>
    </xdr:from>
    <xdr:to>
      <xdr:col>10</xdr:col>
      <xdr:colOff>165100</xdr:colOff>
      <xdr:row>78</xdr:row>
      <xdr:rowOff>104958</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376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96085</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84428" y="13469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169458</xdr:rowOff>
    </xdr:from>
    <xdr:to>
      <xdr:col>6</xdr:col>
      <xdr:colOff>38100</xdr:colOff>
      <xdr:row>78</xdr:row>
      <xdr:rowOff>99608</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37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90735</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95428" y="13463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a:extLst>
            <a:ext uri="{FF2B5EF4-FFF2-40B4-BE49-F238E27FC236}">
              <a16:creationId xmlns:a16="http://schemas.microsoft.com/office/drawing/2014/main" id="{00000000-0008-0000-0600-0000DE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23999</xdr:rowOff>
    </xdr:from>
    <xdr:to>
      <xdr:col>24</xdr:col>
      <xdr:colOff>62865</xdr:colOff>
      <xdr:row>99</xdr:row>
      <xdr:rowOff>64368</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flipV="1">
          <a:off x="4633595" y="15454499"/>
          <a:ext cx="1270" cy="1583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68195</xdr:rowOff>
    </xdr:from>
    <xdr:ext cx="534377" cy="259045"/>
    <xdr:sp macro="" textlink="">
      <xdr:nvSpPr>
        <xdr:cNvPr id="224" name="扶助費最小値テキスト">
          <a:extLst>
            <a:ext uri="{FF2B5EF4-FFF2-40B4-BE49-F238E27FC236}">
              <a16:creationId xmlns:a16="http://schemas.microsoft.com/office/drawing/2014/main" id="{00000000-0008-0000-0600-0000E0000000}"/>
            </a:ext>
          </a:extLst>
        </xdr:cNvPr>
        <xdr:cNvSpPr txBox="1"/>
      </xdr:nvSpPr>
      <xdr:spPr>
        <a:xfrm>
          <a:off x="4686300" y="1704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64368</xdr:rowOff>
    </xdr:from>
    <xdr:to>
      <xdr:col>24</xdr:col>
      <xdr:colOff>152400</xdr:colOff>
      <xdr:row>99</xdr:row>
      <xdr:rowOff>64368</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4546600" y="17037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142126</xdr:rowOff>
    </xdr:from>
    <xdr:ext cx="599010" cy="259045"/>
    <xdr:sp macro="" textlink="">
      <xdr:nvSpPr>
        <xdr:cNvPr id="226" name="扶助費最大値テキスト">
          <a:extLst>
            <a:ext uri="{FF2B5EF4-FFF2-40B4-BE49-F238E27FC236}">
              <a16:creationId xmlns:a16="http://schemas.microsoft.com/office/drawing/2014/main" id="{00000000-0008-0000-0600-0000E2000000}"/>
            </a:ext>
          </a:extLst>
        </xdr:cNvPr>
        <xdr:cNvSpPr txBox="1"/>
      </xdr:nvSpPr>
      <xdr:spPr>
        <a:xfrm>
          <a:off x="4686300" y="15229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23999</xdr:rowOff>
    </xdr:from>
    <xdr:to>
      <xdr:col>24</xdr:col>
      <xdr:colOff>152400</xdr:colOff>
      <xdr:row>90</xdr:row>
      <xdr:rowOff>23999</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5454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55073</xdr:rowOff>
    </xdr:from>
    <xdr:to>
      <xdr:col>24</xdr:col>
      <xdr:colOff>63500</xdr:colOff>
      <xdr:row>96</xdr:row>
      <xdr:rowOff>96189</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3797300" y="16514273"/>
          <a:ext cx="838200" cy="41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154509</xdr:rowOff>
    </xdr:from>
    <xdr:ext cx="534377" cy="259045"/>
    <xdr:sp macro="" textlink="">
      <xdr:nvSpPr>
        <xdr:cNvPr id="229" name="扶助費平均値テキスト">
          <a:extLst>
            <a:ext uri="{FF2B5EF4-FFF2-40B4-BE49-F238E27FC236}">
              <a16:creationId xmlns:a16="http://schemas.microsoft.com/office/drawing/2014/main" id="{00000000-0008-0000-0600-0000E5000000}"/>
            </a:ext>
          </a:extLst>
        </xdr:cNvPr>
        <xdr:cNvSpPr txBox="1"/>
      </xdr:nvSpPr>
      <xdr:spPr>
        <a:xfrm>
          <a:off x="4686300" y="162708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131632</xdr:rowOff>
    </xdr:from>
    <xdr:to>
      <xdr:col>24</xdr:col>
      <xdr:colOff>114300</xdr:colOff>
      <xdr:row>96</xdr:row>
      <xdr:rowOff>61782</xdr:rowOff>
    </xdr:to>
    <xdr:sp macro="" textlink="">
      <xdr:nvSpPr>
        <xdr:cNvPr id="230" name="フローチャート: 判断 229">
          <a:extLst>
            <a:ext uri="{FF2B5EF4-FFF2-40B4-BE49-F238E27FC236}">
              <a16:creationId xmlns:a16="http://schemas.microsoft.com/office/drawing/2014/main" id="{00000000-0008-0000-0600-0000E6000000}"/>
            </a:ext>
          </a:extLst>
        </xdr:cNvPr>
        <xdr:cNvSpPr/>
      </xdr:nvSpPr>
      <xdr:spPr>
        <a:xfrm>
          <a:off x="4584700" y="1641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55073</xdr:rowOff>
    </xdr:from>
    <xdr:to>
      <xdr:col>19</xdr:col>
      <xdr:colOff>177800</xdr:colOff>
      <xdr:row>96</xdr:row>
      <xdr:rowOff>69917</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2908300" y="16514273"/>
          <a:ext cx="889000" cy="14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128859</xdr:rowOff>
    </xdr:from>
    <xdr:to>
      <xdr:col>20</xdr:col>
      <xdr:colOff>38100</xdr:colOff>
      <xdr:row>96</xdr:row>
      <xdr:rowOff>59009</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3746500" y="1641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75536</xdr:rowOff>
    </xdr:from>
    <xdr:ext cx="534377"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3530111" y="16191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69917</xdr:rowOff>
    </xdr:from>
    <xdr:to>
      <xdr:col>15</xdr:col>
      <xdr:colOff>50800</xdr:colOff>
      <xdr:row>96</xdr:row>
      <xdr:rowOff>111430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019300" y="16529117"/>
          <a:ext cx="889000" cy="41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164734</xdr:rowOff>
    </xdr:from>
    <xdr:to>
      <xdr:col>15</xdr:col>
      <xdr:colOff>101600</xdr:colOff>
      <xdr:row>96</xdr:row>
      <xdr:rowOff>94884</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2857500" y="1645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111411</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2641111" y="16227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111430</xdr:rowOff>
    </xdr:from>
    <xdr:to>
      <xdr:col>10</xdr:col>
      <xdr:colOff>114300</xdr:colOff>
      <xdr:row>96</xdr:row>
      <xdr:rowOff>134702</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1130300" y="16570630"/>
          <a:ext cx="889000" cy="23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40467</xdr:rowOff>
    </xdr:from>
    <xdr:to>
      <xdr:col>10</xdr:col>
      <xdr:colOff>165100</xdr:colOff>
      <xdr:row>96</xdr:row>
      <xdr:rowOff>142067</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1968500" y="16499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158594</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1752111" y="1627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102341</xdr:rowOff>
    </xdr:from>
    <xdr:to>
      <xdr:col>6</xdr:col>
      <xdr:colOff>38100</xdr:colOff>
      <xdr:row>97</xdr:row>
      <xdr:rowOff>32491</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079500" y="16561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23618</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863111" y="16654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45389</xdr:rowOff>
    </xdr:from>
    <xdr:to>
      <xdr:col>24</xdr:col>
      <xdr:colOff>114300</xdr:colOff>
      <xdr:row>96</xdr:row>
      <xdr:rowOff>146989</xdr:rowOff>
    </xdr:to>
    <xdr:sp macro="" textlink="">
      <xdr:nvSpPr>
        <xdr:cNvPr id="247" name="楕円 246">
          <a:extLst>
            <a:ext uri="{FF2B5EF4-FFF2-40B4-BE49-F238E27FC236}">
              <a16:creationId xmlns:a16="http://schemas.microsoft.com/office/drawing/2014/main" id="{00000000-0008-0000-0600-0000F7000000}"/>
            </a:ext>
          </a:extLst>
        </xdr:cNvPr>
        <xdr:cNvSpPr/>
      </xdr:nvSpPr>
      <xdr:spPr>
        <a:xfrm>
          <a:off x="4584700" y="16504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23816</xdr:rowOff>
    </xdr:from>
    <xdr:ext cx="534377" cy="259045"/>
    <xdr:sp macro="" textlink="">
      <xdr:nvSpPr>
        <xdr:cNvPr id="248" name="扶助費該当値テキスト">
          <a:extLst>
            <a:ext uri="{FF2B5EF4-FFF2-40B4-BE49-F238E27FC236}">
              <a16:creationId xmlns:a16="http://schemas.microsoft.com/office/drawing/2014/main" id="{00000000-0008-0000-0600-0000F8000000}"/>
            </a:ext>
          </a:extLst>
        </xdr:cNvPr>
        <xdr:cNvSpPr txBox="1"/>
      </xdr:nvSpPr>
      <xdr:spPr>
        <a:xfrm>
          <a:off x="4686300" y="16483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4273</xdr:rowOff>
    </xdr:from>
    <xdr:to>
      <xdr:col>20</xdr:col>
      <xdr:colOff>38100</xdr:colOff>
      <xdr:row>96</xdr:row>
      <xdr:rowOff>105873</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3746500" y="16463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97000</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530111" y="16556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19117</xdr:rowOff>
    </xdr:from>
    <xdr:to>
      <xdr:col>15</xdr:col>
      <xdr:colOff>101600</xdr:colOff>
      <xdr:row>96</xdr:row>
      <xdr:rowOff>120717</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2857500" y="1647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111844</xdr:rowOff>
    </xdr:from>
    <xdr:ext cx="534377"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641111" y="16571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60630</xdr:rowOff>
    </xdr:from>
    <xdr:to>
      <xdr:col>10</xdr:col>
      <xdr:colOff>165100</xdr:colOff>
      <xdr:row>96</xdr:row>
      <xdr:rowOff>162230</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1968500" y="1651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153357</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752111" y="16612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83902</xdr:rowOff>
    </xdr:from>
    <xdr:to>
      <xdr:col>6</xdr:col>
      <xdr:colOff>38100</xdr:colOff>
      <xdr:row>97</xdr:row>
      <xdr:rowOff>14052</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079500" y="16543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30579</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863111" y="16318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a:extLst>
            <a:ext uri="{FF2B5EF4-FFF2-40B4-BE49-F238E27FC236}">
              <a16:creationId xmlns:a16="http://schemas.microsoft.com/office/drawing/2014/main" id="{00000000-0008-0000-0600-000001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a:extLst>
            <a:ext uri="{FF2B5EF4-FFF2-40B4-BE49-F238E27FC236}">
              <a16:creationId xmlns:a16="http://schemas.microsoft.com/office/drawing/2014/main" id="{00000000-0008-0000-0600-00000A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139700</xdr:rowOff>
    </xdr:from>
    <xdr:to>
      <xdr:col>59</xdr:col>
      <xdr:colOff>50800</xdr:colOff>
      <xdr:row>39</xdr:row>
      <xdr:rowOff>139700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168927</xdr:rowOff>
    </xdr:from>
    <xdr:ext cx="248786"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54627</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28</xdr:row>
      <xdr:rowOff>168927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a:extLst>
            <a:ext uri="{FF2B5EF4-FFF2-40B4-BE49-F238E27FC236}">
              <a16:creationId xmlns:a16="http://schemas.microsoft.com/office/drawing/2014/main" id="{00000000-0008-0000-06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150230</xdr:rowOff>
    </xdr:from>
    <xdr:to>
      <xdr:col>54</xdr:col>
      <xdr:colOff>189865</xdr:colOff>
      <xdr:row>39</xdr:row>
      <xdr:rowOff>13513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10475595" y="5293730"/>
          <a:ext cx="1270" cy="1406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17340</xdr:rowOff>
    </xdr:from>
    <xdr:ext cx="469744" cy="259045"/>
    <xdr:sp macro="" textlink="">
      <xdr:nvSpPr>
        <xdr:cNvPr id="285" name="補助費等最小値テキスト">
          <a:extLst>
            <a:ext uri="{FF2B5EF4-FFF2-40B4-BE49-F238E27FC236}">
              <a16:creationId xmlns:a16="http://schemas.microsoft.com/office/drawing/2014/main" id="{00000000-0008-0000-0600-00001D010000}"/>
            </a:ext>
          </a:extLst>
        </xdr:cNvPr>
        <xdr:cNvSpPr txBox="1"/>
      </xdr:nvSpPr>
      <xdr:spPr>
        <a:xfrm>
          <a:off x="10528300" y="6703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13513</xdr:rowOff>
    </xdr:from>
    <xdr:to>
      <xdr:col>55</xdr:col>
      <xdr:colOff>88900</xdr:colOff>
      <xdr:row>39</xdr:row>
      <xdr:rowOff>13513</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6700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96907</xdr:rowOff>
    </xdr:from>
    <xdr:ext cx="599010" cy="259045"/>
    <xdr:sp macro="" textlink="">
      <xdr:nvSpPr>
        <xdr:cNvPr id="287" name="補助費等最大値テキスト">
          <a:extLst>
            <a:ext uri="{FF2B5EF4-FFF2-40B4-BE49-F238E27FC236}">
              <a16:creationId xmlns:a16="http://schemas.microsoft.com/office/drawing/2014/main" id="{00000000-0008-0000-0600-00001F010000}"/>
            </a:ext>
          </a:extLst>
        </xdr:cNvPr>
        <xdr:cNvSpPr txBox="1"/>
      </xdr:nvSpPr>
      <xdr:spPr>
        <a:xfrm>
          <a:off x="10528300" y="5068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150230</xdr:rowOff>
    </xdr:from>
    <xdr:to>
      <xdr:col>55</xdr:col>
      <xdr:colOff>88900</xdr:colOff>
      <xdr:row>30</xdr:row>
      <xdr:rowOff>150230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529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143401</xdr:rowOff>
    </xdr:from>
    <xdr:to>
      <xdr:col>55</xdr:col>
      <xdr:colOff>0</xdr:colOff>
      <xdr:row>36</xdr:row>
      <xdr:rowOff>167575</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9639300" y="6315601"/>
          <a:ext cx="838200" cy="24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54127</xdr:rowOff>
    </xdr:from>
    <xdr:ext cx="534377" cy="259045"/>
    <xdr:sp macro="" textlink="">
      <xdr:nvSpPr>
        <xdr:cNvPr id="290" name="補助費等平均値テキスト">
          <a:extLst>
            <a:ext uri="{FF2B5EF4-FFF2-40B4-BE49-F238E27FC236}">
              <a16:creationId xmlns:a16="http://schemas.microsoft.com/office/drawing/2014/main" id="{00000000-0008-0000-0600-000022010000}"/>
            </a:ext>
          </a:extLst>
        </xdr:cNvPr>
        <xdr:cNvSpPr txBox="1"/>
      </xdr:nvSpPr>
      <xdr:spPr>
        <a:xfrm>
          <a:off x="10528300" y="60548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31250</xdr:rowOff>
    </xdr:from>
    <xdr:to>
      <xdr:col>55</xdr:col>
      <xdr:colOff>50800</xdr:colOff>
      <xdr:row>36</xdr:row>
      <xdr:rowOff>132850</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10426700" y="6203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143401</xdr:rowOff>
    </xdr:from>
    <xdr:to>
      <xdr:col>50</xdr:col>
      <xdr:colOff>114300</xdr:colOff>
      <xdr:row>36</xdr:row>
      <xdr:rowOff>151759</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8750300" y="6315601"/>
          <a:ext cx="889000" cy="8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41994</xdr:rowOff>
    </xdr:from>
    <xdr:to>
      <xdr:col>50</xdr:col>
      <xdr:colOff>165100</xdr:colOff>
      <xdr:row>36</xdr:row>
      <xdr:rowOff>143594</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9588500" y="621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160121</xdr:rowOff>
    </xdr:from>
    <xdr:ext cx="534377"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9372111" y="598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151759</xdr:rowOff>
    </xdr:from>
    <xdr:to>
      <xdr:col>45</xdr:col>
      <xdr:colOff>177800</xdr:colOff>
      <xdr:row>36</xdr:row>
      <xdr:rowOff>153973</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7861300" y="6323959"/>
          <a:ext cx="889000" cy="2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57667</xdr:rowOff>
    </xdr:from>
    <xdr:to>
      <xdr:col>46</xdr:col>
      <xdr:colOff>38100</xdr:colOff>
      <xdr:row>36</xdr:row>
      <xdr:rowOff>159267</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8699500" y="622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4344</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8483111" y="6005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153973</xdr:rowOff>
    </xdr:from>
    <xdr:to>
      <xdr:col>41</xdr:col>
      <xdr:colOff>50800</xdr:colOff>
      <xdr:row>37</xdr:row>
      <xdr:rowOff>1240</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6972300" y="6326173"/>
          <a:ext cx="889000" cy="18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71812</xdr:rowOff>
    </xdr:from>
    <xdr:to>
      <xdr:col>41</xdr:col>
      <xdr:colOff>101600</xdr:colOff>
      <xdr:row>37</xdr:row>
      <xdr:rowOff>1962</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7810500" y="6244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18489</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594111" y="6019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39422</xdr:rowOff>
    </xdr:from>
    <xdr:to>
      <xdr:col>36</xdr:col>
      <xdr:colOff>165100</xdr:colOff>
      <xdr:row>36</xdr:row>
      <xdr:rowOff>141022</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6921500" y="6211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157549</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705111" y="598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116775</xdr:rowOff>
    </xdr:from>
    <xdr:to>
      <xdr:col>55</xdr:col>
      <xdr:colOff>50800</xdr:colOff>
      <xdr:row>37</xdr:row>
      <xdr:rowOff>46925</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10426700" y="628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95202</xdr:rowOff>
    </xdr:from>
    <xdr:ext cx="534377" cy="259045"/>
    <xdr:sp macro="" textlink="">
      <xdr:nvSpPr>
        <xdr:cNvPr id="309" name="補助費等該当値テキスト">
          <a:extLst>
            <a:ext uri="{FF2B5EF4-FFF2-40B4-BE49-F238E27FC236}">
              <a16:creationId xmlns:a16="http://schemas.microsoft.com/office/drawing/2014/main" id="{00000000-0008-0000-0600-000035010000}"/>
            </a:ext>
          </a:extLst>
        </xdr:cNvPr>
        <xdr:cNvSpPr txBox="1"/>
      </xdr:nvSpPr>
      <xdr:spPr>
        <a:xfrm>
          <a:off x="10528300" y="6267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92601</xdr:rowOff>
    </xdr:from>
    <xdr:to>
      <xdr:col>50</xdr:col>
      <xdr:colOff>165100</xdr:colOff>
      <xdr:row>37</xdr:row>
      <xdr:rowOff>22751</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9588500" y="6264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13878</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372111" y="6357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100959</xdr:rowOff>
    </xdr:from>
    <xdr:to>
      <xdr:col>46</xdr:col>
      <xdr:colOff>38100</xdr:colOff>
      <xdr:row>37</xdr:row>
      <xdr:rowOff>31109</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8699500" y="6273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22236</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483111" y="6365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103173</xdr:rowOff>
    </xdr:from>
    <xdr:to>
      <xdr:col>41</xdr:col>
      <xdr:colOff>101600</xdr:colOff>
      <xdr:row>37</xdr:row>
      <xdr:rowOff>33323</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7810500" y="6275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24450</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594111" y="6368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121890</xdr:rowOff>
    </xdr:from>
    <xdr:to>
      <xdr:col>36</xdr:col>
      <xdr:colOff>165100</xdr:colOff>
      <xdr:row>37</xdr:row>
      <xdr:rowOff>52040</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6921500" y="6294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43167</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705111" y="6386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a:extLst>
            <a:ext uri="{FF2B5EF4-FFF2-40B4-BE49-F238E27FC236}">
              <a16:creationId xmlns:a16="http://schemas.microsoft.com/office/drawing/2014/main" id="{00000000-0008-0000-06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46898</xdr:rowOff>
    </xdr:from>
    <xdr:to>
      <xdr:col>54</xdr:col>
      <xdr:colOff>189865</xdr:colOff>
      <xdr:row>58</xdr:row>
      <xdr:rowOff>86116</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flipV="1">
          <a:off x="10475595" y="8962298"/>
          <a:ext cx="1270" cy="1067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89943</xdr:rowOff>
    </xdr:from>
    <xdr:ext cx="534377" cy="259045"/>
    <xdr:sp macro="" textlink="">
      <xdr:nvSpPr>
        <xdr:cNvPr id="340" name="普通建設事業費最小値テキスト">
          <a:extLst>
            <a:ext uri="{FF2B5EF4-FFF2-40B4-BE49-F238E27FC236}">
              <a16:creationId xmlns:a16="http://schemas.microsoft.com/office/drawing/2014/main" id="{00000000-0008-0000-0600-000054010000}"/>
            </a:ext>
          </a:extLst>
        </xdr:cNvPr>
        <xdr:cNvSpPr txBox="1"/>
      </xdr:nvSpPr>
      <xdr:spPr>
        <a:xfrm>
          <a:off x="10528300" y="10034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86116</xdr:rowOff>
    </xdr:from>
    <xdr:to>
      <xdr:col>55</xdr:col>
      <xdr:colOff>88900</xdr:colOff>
      <xdr:row>58</xdr:row>
      <xdr:rowOff>86116</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10030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165025</xdr:rowOff>
    </xdr:from>
    <xdr:ext cx="599010" cy="259045"/>
    <xdr:sp macro="" textlink="">
      <xdr:nvSpPr>
        <xdr:cNvPr id="342" name="普通建設事業費最大値テキスト">
          <a:extLst>
            <a:ext uri="{FF2B5EF4-FFF2-40B4-BE49-F238E27FC236}">
              <a16:creationId xmlns:a16="http://schemas.microsoft.com/office/drawing/2014/main" id="{00000000-0008-0000-0600-000056010000}"/>
            </a:ext>
          </a:extLst>
        </xdr:cNvPr>
        <xdr:cNvSpPr txBox="1"/>
      </xdr:nvSpPr>
      <xdr:spPr>
        <a:xfrm>
          <a:off x="10528300" y="8737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46898</xdr:rowOff>
    </xdr:from>
    <xdr:to>
      <xdr:col>55</xdr:col>
      <xdr:colOff>88900</xdr:colOff>
      <xdr:row>52</xdr:row>
      <xdr:rowOff>46898</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8962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125020</xdr:rowOff>
    </xdr:from>
    <xdr:to>
      <xdr:col>55</xdr:col>
      <xdr:colOff>0</xdr:colOff>
      <xdr:row>57</xdr:row>
      <xdr:rowOff>26891</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9639300" y="9726220"/>
          <a:ext cx="838200" cy="73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47055</xdr:rowOff>
    </xdr:from>
    <xdr:ext cx="534377" cy="259045"/>
    <xdr:sp macro="" textlink="">
      <xdr:nvSpPr>
        <xdr:cNvPr id="345" name="普通建設事業費平均値テキスト">
          <a:extLst>
            <a:ext uri="{FF2B5EF4-FFF2-40B4-BE49-F238E27FC236}">
              <a16:creationId xmlns:a16="http://schemas.microsoft.com/office/drawing/2014/main" id="{00000000-0008-0000-0600-000059010000}"/>
            </a:ext>
          </a:extLst>
        </xdr:cNvPr>
        <xdr:cNvSpPr txBox="1"/>
      </xdr:nvSpPr>
      <xdr:spPr>
        <a:xfrm>
          <a:off x="10528300" y="9819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68628</xdr:rowOff>
    </xdr:from>
    <xdr:to>
      <xdr:col>55</xdr:col>
      <xdr:colOff>50800</xdr:colOff>
      <xdr:row>57</xdr:row>
      <xdr:rowOff>170228</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10426700" y="9841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26891</xdr:rowOff>
    </xdr:from>
    <xdr:to>
      <xdr:col>50</xdr:col>
      <xdr:colOff>114300</xdr:colOff>
      <xdr:row>57</xdr:row>
      <xdr:rowOff>81206</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8750300" y="9799541"/>
          <a:ext cx="889000" cy="54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41717</xdr:rowOff>
    </xdr:from>
    <xdr:to>
      <xdr:col>50</xdr:col>
      <xdr:colOff>165100</xdr:colOff>
      <xdr:row>57</xdr:row>
      <xdr:rowOff>143317</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9588500" y="9814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134444</xdr:rowOff>
    </xdr:from>
    <xdr:ext cx="534377"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9372111" y="990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81206</xdr:rowOff>
    </xdr:from>
    <xdr:to>
      <xdr:col>45</xdr:col>
      <xdr:colOff>177800</xdr:colOff>
      <xdr:row>57</xdr:row>
      <xdr:rowOff>139366</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7861300" y="9853856"/>
          <a:ext cx="889000" cy="58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56878</xdr:rowOff>
    </xdr:from>
    <xdr:to>
      <xdr:col>46</xdr:col>
      <xdr:colOff>38100</xdr:colOff>
      <xdr:row>57</xdr:row>
      <xdr:rowOff>158478</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8699500" y="98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149605</xdr:rowOff>
    </xdr:from>
    <xdr:ext cx="534377"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8483111" y="9922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139366</xdr:rowOff>
    </xdr:from>
    <xdr:to>
      <xdr:col>41</xdr:col>
      <xdr:colOff>50800</xdr:colOff>
      <xdr:row>58</xdr:row>
      <xdr:rowOff>36450</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6972300" y="9912016"/>
          <a:ext cx="889000" cy="68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44195</xdr:rowOff>
    </xdr:from>
    <xdr:to>
      <xdr:col>41</xdr:col>
      <xdr:colOff>101600</xdr:colOff>
      <xdr:row>57</xdr:row>
      <xdr:rowOff>145795</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7810500" y="981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162322</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7594111" y="959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128882</xdr:rowOff>
    </xdr:from>
    <xdr:to>
      <xdr:col>36</xdr:col>
      <xdr:colOff>165100</xdr:colOff>
      <xdr:row>57</xdr:row>
      <xdr:rowOff>59032</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6921500" y="973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75559</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705111" y="950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74220</xdr:rowOff>
    </xdr:from>
    <xdr:to>
      <xdr:col>55</xdr:col>
      <xdr:colOff>50800</xdr:colOff>
      <xdr:row>57</xdr:row>
      <xdr:rowOff>4370</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10426700" y="967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97097</xdr:rowOff>
    </xdr:from>
    <xdr:ext cx="534377" cy="259045"/>
    <xdr:sp macro="" textlink="">
      <xdr:nvSpPr>
        <xdr:cNvPr id="364" name="普通建設事業費該当値テキスト">
          <a:extLst>
            <a:ext uri="{FF2B5EF4-FFF2-40B4-BE49-F238E27FC236}">
              <a16:creationId xmlns:a16="http://schemas.microsoft.com/office/drawing/2014/main" id="{00000000-0008-0000-0600-00006C010000}"/>
            </a:ext>
          </a:extLst>
        </xdr:cNvPr>
        <xdr:cNvSpPr txBox="1"/>
      </xdr:nvSpPr>
      <xdr:spPr>
        <a:xfrm>
          <a:off x="10528300" y="9526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147541</xdr:rowOff>
    </xdr:from>
    <xdr:to>
      <xdr:col>50</xdr:col>
      <xdr:colOff>165100</xdr:colOff>
      <xdr:row>57</xdr:row>
      <xdr:rowOff>77691</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9588500" y="9748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94218</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372111" y="9523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30406</xdr:rowOff>
    </xdr:from>
    <xdr:to>
      <xdr:col>46</xdr:col>
      <xdr:colOff>38100</xdr:colOff>
      <xdr:row>57</xdr:row>
      <xdr:rowOff>132006</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8699500" y="9803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148533</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483111" y="9578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88566</xdr:rowOff>
    </xdr:from>
    <xdr:to>
      <xdr:col>41</xdr:col>
      <xdr:colOff>101600</xdr:colOff>
      <xdr:row>58</xdr:row>
      <xdr:rowOff>18716</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7810500" y="9861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9843</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594111" y="9953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157100</xdr:rowOff>
    </xdr:from>
    <xdr:to>
      <xdr:col>36</xdr:col>
      <xdr:colOff>165100</xdr:colOff>
      <xdr:row>58</xdr:row>
      <xdr:rowOff>87250</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6921500" y="99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78377</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05111" y="10022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a:extLst>
            <a:ext uri="{FF2B5EF4-FFF2-40B4-BE49-F238E27FC236}">
              <a16:creationId xmlns:a16="http://schemas.microsoft.com/office/drawing/2014/main" id="{00000000-0008-0000-06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63576</xdr:rowOff>
    </xdr:from>
    <xdr:to>
      <xdr:col>54</xdr:col>
      <xdr:colOff>189865</xdr:colOff>
      <xdr:row>79</xdr:row>
      <xdr:rowOff>97910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10475595" y="12065076"/>
          <a:ext cx="1270" cy="1577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101737</xdr:rowOff>
    </xdr:from>
    <xdr:ext cx="313932" cy="259045"/>
    <xdr:sp macro="" textlink="">
      <xdr:nvSpPr>
        <xdr:cNvPr id="399" name="普通建設事業費 （ うち新規整備　）最小値テキスト">
          <a:extLst>
            <a:ext uri="{FF2B5EF4-FFF2-40B4-BE49-F238E27FC236}">
              <a16:creationId xmlns:a16="http://schemas.microsoft.com/office/drawing/2014/main" id="{00000000-0008-0000-0600-00008F010000}"/>
            </a:ext>
          </a:extLst>
        </xdr:cNvPr>
        <xdr:cNvSpPr txBox="1"/>
      </xdr:nvSpPr>
      <xdr:spPr>
        <a:xfrm>
          <a:off x="10528300" y="136462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97910</xdr:rowOff>
    </xdr:from>
    <xdr:to>
      <xdr:col>55</xdr:col>
      <xdr:colOff>88900</xdr:colOff>
      <xdr:row>79</xdr:row>
      <xdr:rowOff>97910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364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10253</xdr:rowOff>
    </xdr:from>
    <xdr:ext cx="599010" cy="259045"/>
    <xdr:sp macro="" textlink="">
      <xdr:nvSpPr>
        <xdr:cNvPr id="401" name="普通建設事業費 （ うち新規整備　）最大値テキスト">
          <a:extLst>
            <a:ext uri="{FF2B5EF4-FFF2-40B4-BE49-F238E27FC236}">
              <a16:creationId xmlns:a16="http://schemas.microsoft.com/office/drawing/2014/main" id="{00000000-0008-0000-0600-000091010000}"/>
            </a:ext>
          </a:extLst>
        </xdr:cNvPr>
        <xdr:cNvSpPr txBox="1"/>
      </xdr:nvSpPr>
      <xdr:spPr>
        <a:xfrm>
          <a:off x="10528300" y="11840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63576</xdr:rowOff>
    </xdr:from>
    <xdr:to>
      <xdr:col>55</xdr:col>
      <xdr:colOff>88900</xdr:colOff>
      <xdr:row>70</xdr:row>
      <xdr:rowOff>63576</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206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36765</xdr:rowOff>
    </xdr:from>
    <xdr:to>
      <xdr:col>55</xdr:col>
      <xdr:colOff>0</xdr:colOff>
      <xdr:row>79</xdr:row>
      <xdr:rowOff>8353</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9639300" y="13409865"/>
          <a:ext cx="838200" cy="143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110079</xdr:rowOff>
    </xdr:from>
    <xdr:ext cx="534377" cy="259045"/>
    <xdr:sp macro="" textlink="">
      <xdr:nvSpPr>
        <xdr:cNvPr id="404" name="普通建設事業費 （ うち新規整備　）平均値テキスト">
          <a:extLst>
            <a:ext uri="{FF2B5EF4-FFF2-40B4-BE49-F238E27FC236}">
              <a16:creationId xmlns:a16="http://schemas.microsoft.com/office/drawing/2014/main" id="{00000000-0008-0000-0600-000094010000}"/>
            </a:ext>
          </a:extLst>
        </xdr:cNvPr>
        <xdr:cNvSpPr txBox="1"/>
      </xdr:nvSpPr>
      <xdr:spPr>
        <a:xfrm>
          <a:off x="10528300" y="133117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87202</xdr:rowOff>
    </xdr:from>
    <xdr:to>
      <xdr:col>55</xdr:col>
      <xdr:colOff>50800</xdr:colOff>
      <xdr:row>79</xdr:row>
      <xdr:rowOff>17352</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10426700" y="1346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36765</xdr:rowOff>
    </xdr:from>
    <xdr:to>
      <xdr:col>50</xdr:col>
      <xdr:colOff>114300</xdr:colOff>
      <xdr:row>78</xdr:row>
      <xdr:rowOff>153677</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8750300" y="13409865"/>
          <a:ext cx="889000" cy="116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78657</xdr:rowOff>
    </xdr:from>
    <xdr:to>
      <xdr:col>50</xdr:col>
      <xdr:colOff>165100</xdr:colOff>
      <xdr:row>79</xdr:row>
      <xdr:rowOff>8807</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9588500" y="1345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171384</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9372111" y="13544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24780</xdr:rowOff>
    </xdr:from>
    <xdr:to>
      <xdr:col>45</xdr:col>
      <xdr:colOff>177800</xdr:colOff>
      <xdr:row>78</xdr:row>
      <xdr:rowOff>153677</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7861300" y="13397880"/>
          <a:ext cx="889000" cy="128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71951</xdr:rowOff>
    </xdr:from>
    <xdr:to>
      <xdr:col>46</xdr:col>
      <xdr:colOff>38100</xdr:colOff>
      <xdr:row>79</xdr:row>
      <xdr:rowOff>2101</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8699500" y="13445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18628</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483111" y="13220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24780</xdr:rowOff>
    </xdr:from>
    <xdr:to>
      <xdr:col>41</xdr:col>
      <xdr:colOff>50800</xdr:colOff>
      <xdr:row>78</xdr:row>
      <xdr:rowOff>144402</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6972300" y="13397880"/>
          <a:ext cx="889000" cy="119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5494</xdr:rowOff>
    </xdr:from>
    <xdr:to>
      <xdr:col>41</xdr:col>
      <xdr:colOff>101600</xdr:colOff>
      <xdr:row>78</xdr:row>
      <xdr:rowOff>107094</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7810500" y="1337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98221</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594111" y="13471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85852</xdr:rowOff>
    </xdr:from>
    <xdr:to>
      <xdr:col>36</xdr:col>
      <xdr:colOff>165100</xdr:colOff>
      <xdr:row>78</xdr:row>
      <xdr:rowOff>16002</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6921500" y="1328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32529</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05111" y="13062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129003</xdr:rowOff>
    </xdr:from>
    <xdr:to>
      <xdr:col>55</xdr:col>
      <xdr:colOff>50800</xdr:colOff>
      <xdr:row>79</xdr:row>
      <xdr:rowOff>59153</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10426700" y="1350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65629</xdr:rowOff>
    </xdr:from>
    <xdr:ext cx="469744" cy="259045"/>
    <xdr:sp macro="" textlink="">
      <xdr:nvSpPr>
        <xdr:cNvPr id="423" name="普通建設事業費 （ うち新規整備　）該当値テキスト">
          <a:extLst>
            <a:ext uri="{FF2B5EF4-FFF2-40B4-BE49-F238E27FC236}">
              <a16:creationId xmlns:a16="http://schemas.microsoft.com/office/drawing/2014/main" id="{00000000-0008-0000-0600-0000A7010000}"/>
            </a:ext>
          </a:extLst>
        </xdr:cNvPr>
        <xdr:cNvSpPr txBox="1"/>
      </xdr:nvSpPr>
      <xdr:spPr>
        <a:xfrm>
          <a:off x="10528300" y="13438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157415</xdr:rowOff>
    </xdr:from>
    <xdr:to>
      <xdr:col>50</xdr:col>
      <xdr:colOff>165100</xdr:colOff>
      <xdr:row>78</xdr:row>
      <xdr:rowOff>87565</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9588500" y="1335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104092</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372111" y="13134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102877</xdr:rowOff>
    </xdr:from>
    <xdr:to>
      <xdr:col>46</xdr:col>
      <xdr:colOff>38100</xdr:colOff>
      <xdr:row>79</xdr:row>
      <xdr:rowOff>33027</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8699500" y="1347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24154</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483111" y="13568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145430</xdr:rowOff>
    </xdr:from>
    <xdr:to>
      <xdr:col>41</xdr:col>
      <xdr:colOff>101600</xdr:colOff>
      <xdr:row>78</xdr:row>
      <xdr:rowOff>75580</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7810500" y="1334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92107</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594111" y="13122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93602</xdr:rowOff>
    </xdr:from>
    <xdr:to>
      <xdr:col>36</xdr:col>
      <xdr:colOff>165100</xdr:colOff>
      <xdr:row>79</xdr:row>
      <xdr:rowOff>23752</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6921500" y="13466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14879</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705111" y="13559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id="{00000000-0008-0000-06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129854</xdr:rowOff>
    </xdr:from>
    <xdr:to>
      <xdr:col>54</xdr:col>
      <xdr:colOff>189865</xdr:colOff>
      <xdr:row>99</xdr:row>
      <xdr:rowOff>70042</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10475595" y="15560354"/>
          <a:ext cx="1270" cy="1483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73869</xdr:rowOff>
    </xdr:from>
    <xdr:ext cx="469744" cy="259045"/>
    <xdr:sp macro="" textlink="">
      <xdr:nvSpPr>
        <xdr:cNvPr id="458" name="普通建設事業費 （ うち更新整備　）最小値テキスト">
          <a:extLst>
            <a:ext uri="{FF2B5EF4-FFF2-40B4-BE49-F238E27FC236}">
              <a16:creationId xmlns:a16="http://schemas.microsoft.com/office/drawing/2014/main" id="{00000000-0008-0000-0600-0000CA010000}"/>
            </a:ext>
          </a:extLst>
        </xdr:cNvPr>
        <xdr:cNvSpPr txBox="1"/>
      </xdr:nvSpPr>
      <xdr:spPr>
        <a:xfrm>
          <a:off x="10528300" y="17047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70042</xdr:rowOff>
    </xdr:from>
    <xdr:to>
      <xdr:col>55</xdr:col>
      <xdr:colOff>88900</xdr:colOff>
      <xdr:row>99</xdr:row>
      <xdr:rowOff>70042</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7043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76531</xdr:rowOff>
    </xdr:from>
    <xdr:ext cx="534377" cy="259045"/>
    <xdr:sp macro="" textlink="">
      <xdr:nvSpPr>
        <xdr:cNvPr id="460" name="普通建設事業費 （ うち更新整備　）最大値テキスト">
          <a:extLst>
            <a:ext uri="{FF2B5EF4-FFF2-40B4-BE49-F238E27FC236}">
              <a16:creationId xmlns:a16="http://schemas.microsoft.com/office/drawing/2014/main" id="{00000000-0008-0000-0600-0000CC010000}"/>
            </a:ext>
          </a:extLst>
        </xdr:cNvPr>
        <xdr:cNvSpPr txBox="1"/>
      </xdr:nvSpPr>
      <xdr:spPr>
        <a:xfrm>
          <a:off x="10528300" y="15335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129854</xdr:rowOff>
    </xdr:from>
    <xdr:to>
      <xdr:col>55</xdr:col>
      <xdr:colOff>88900</xdr:colOff>
      <xdr:row>90</xdr:row>
      <xdr:rowOff>129854</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5560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125118</xdr:rowOff>
    </xdr:from>
    <xdr:to>
      <xdr:col>55</xdr:col>
      <xdr:colOff>0</xdr:colOff>
      <xdr:row>97</xdr:row>
      <xdr:rowOff>43672</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9639300" y="16584318"/>
          <a:ext cx="838200" cy="90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13851</xdr:rowOff>
    </xdr:from>
    <xdr:ext cx="534377" cy="259045"/>
    <xdr:sp macro="" textlink="">
      <xdr:nvSpPr>
        <xdr:cNvPr id="463" name="普通建設事業費 （ うち更新整備　）平均値テキスト">
          <a:extLst>
            <a:ext uri="{FF2B5EF4-FFF2-40B4-BE49-F238E27FC236}">
              <a16:creationId xmlns:a16="http://schemas.microsoft.com/office/drawing/2014/main" id="{00000000-0008-0000-0600-0000CF010000}"/>
            </a:ext>
          </a:extLst>
        </xdr:cNvPr>
        <xdr:cNvSpPr txBox="1"/>
      </xdr:nvSpPr>
      <xdr:spPr>
        <a:xfrm>
          <a:off x="10528300" y="16644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35424</xdr:rowOff>
    </xdr:from>
    <xdr:to>
      <xdr:col>55</xdr:col>
      <xdr:colOff>50800</xdr:colOff>
      <xdr:row>97</xdr:row>
      <xdr:rowOff>137024</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10426700" y="16666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13954</xdr:rowOff>
    </xdr:from>
    <xdr:to>
      <xdr:col>50</xdr:col>
      <xdr:colOff>114300</xdr:colOff>
      <xdr:row>97</xdr:row>
      <xdr:rowOff>43672</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8750300" y="16644604"/>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144058</xdr:rowOff>
    </xdr:from>
    <xdr:to>
      <xdr:col>50</xdr:col>
      <xdr:colOff>165100</xdr:colOff>
      <xdr:row>97</xdr:row>
      <xdr:rowOff>74208</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9588500" y="1660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90735</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372111" y="16378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13954</xdr:rowOff>
    </xdr:from>
    <xdr:to>
      <xdr:col>45</xdr:col>
      <xdr:colOff>177800</xdr:colOff>
      <xdr:row>99</xdr:row>
      <xdr:rowOff>35556</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7861300" y="16644604"/>
          <a:ext cx="889000" cy="364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21920</xdr:rowOff>
    </xdr:from>
    <xdr:to>
      <xdr:col>46</xdr:col>
      <xdr:colOff>38100</xdr:colOff>
      <xdr:row>97</xdr:row>
      <xdr:rowOff>123520</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8699500" y="1665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114647</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483111" y="16745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151913</xdr:rowOff>
    </xdr:from>
    <xdr:to>
      <xdr:col>41</xdr:col>
      <xdr:colOff>50800</xdr:colOff>
      <xdr:row>99</xdr:row>
      <xdr:rowOff>35556</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6972300" y="16954013"/>
          <a:ext cx="889000" cy="55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103890</xdr:rowOff>
    </xdr:from>
    <xdr:to>
      <xdr:col>41</xdr:col>
      <xdr:colOff>101600</xdr:colOff>
      <xdr:row>98</xdr:row>
      <xdr:rowOff>34040</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7810500" y="1673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50567</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594111" y="1650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141413</xdr:rowOff>
    </xdr:from>
    <xdr:to>
      <xdr:col>36</xdr:col>
      <xdr:colOff>165100</xdr:colOff>
      <xdr:row>97</xdr:row>
      <xdr:rowOff>71563</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6921500" y="1660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88090</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05111" y="1637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74318</xdr:rowOff>
    </xdr:from>
    <xdr:to>
      <xdr:col>55</xdr:col>
      <xdr:colOff>50800</xdr:colOff>
      <xdr:row>97</xdr:row>
      <xdr:rowOff>4468</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10426700" y="16533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97195</xdr:rowOff>
    </xdr:from>
    <xdr:ext cx="534377" cy="259045"/>
    <xdr:sp macro="" textlink="">
      <xdr:nvSpPr>
        <xdr:cNvPr id="482" name="普通建設事業費 （ うち更新整備　）該当値テキスト">
          <a:extLst>
            <a:ext uri="{FF2B5EF4-FFF2-40B4-BE49-F238E27FC236}">
              <a16:creationId xmlns:a16="http://schemas.microsoft.com/office/drawing/2014/main" id="{00000000-0008-0000-0600-0000E2010000}"/>
            </a:ext>
          </a:extLst>
        </xdr:cNvPr>
        <xdr:cNvSpPr txBox="1"/>
      </xdr:nvSpPr>
      <xdr:spPr>
        <a:xfrm>
          <a:off x="10528300" y="16384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164322</xdr:rowOff>
    </xdr:from>
    <xdr:to>
      <xdr:col>50</xdr:col>
      <xdr:colOff>165100</xdr:colOff>
      <xdr:row>97</xdr:row>
      <xdr:rowOff>94472</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9588500" y="16623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85599</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372111" y="16716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134604</xdr:rowOff>
    </xdr:from>
    <xdr:to>
      <xdr:col>46</xdr:col>
      <xdr:colOff>38100</xdr:colOff>
      <xdr:row>97</xdr:row>
      <xdr:rowOff>64754</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8699500" y="16593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81281</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483111" y="16369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156206</xdr:rowOff>
    </xdr:from>
    <xdr:to>
      <xdr:col>41</xdr:col>
      <xdr:colOff>101600</xdr:colOff>
      <xdr:row>99</xdr:row>
      <xdr:rowOff>86356</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7810500" y="16958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77483</xdr:rowOff>
    </xdr:from>
    <xdr:ext cx="469744"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626428" y="17051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101113</xdr:rowOff>
    </xdr:from>
    <xdr:to>
      <xdr:col>36</xdr:col>
      <xdr:colOff>165100</xdr:colOff>
      <xdr:row>99</xdr:row>
      <xdr:rowOff>31263</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6921500" y="16903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22390</xdr:rowOff>
    </xdr:from>
    <xdr:ext cx="469744"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37428" y="16995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a16="http://schemas.microsoft.com/office/drawing/2014/main" id="{00000000-0008-0000-06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9627</xdr:rowOff>
    </xdr:from>
    <xdr:to>
      <xdr:col>85</xdr:col>
      <xdr:colOff>126364</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6317595" y="5324577"/>
          <a:ext cx="1269" cy="1406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a:extLst>
            <a:ext uri="{FF2B5EF4-FFF2-40B4-BE49-F238E27FC236}">
              <a16:creationId xmlns:a16="http://schemas.microsoft.com/office/drawing/2014/main" id="{00000000-0008-0000-0600-000003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127754</xdr:rowOff>
    </xdr:from>
    <xdr:ext cx="534377" cy="259045"/>
    <xdr:sp macro="" textlink="">
      <xdr:nvSpPr>
        <xdr:cNvPr id="517" name="災害復旧事業費最大値テキスト">
          <a:extLst>
            <a:ext uri="{FF2B5EF4-FFF2-40B4-BE49-F238E27FC236}">
              <a16:creationId xmlns:a16="http://schemas.microsoft.com/office/drawing/2014/main" id="{00000000-0008-0000-0600-000005020000}"/>
            </a:ext>
          </a:extLst>
        </xdr:cNvPr>
        <xdr:cNvSpPr txBox="1"/>
      </xdr:nvSpPr>
      <xdr:spPr>
        <a:xfrm>
          <a:off x="16370300" y="509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9627</xdr:rowOff>
    </xdr:from>
    <xdr:to>
      <xdr:col>86</xdr:col>
      <xdr:colOff>25400</xdr:colOff>
      <xdr:row>31</xdr:row>
      <xdr:rowOff>9627</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532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40259</xdr:rowOff>
    </xdr:from>
    <xdr:to>
      <xdr:col>85</xdr:col>
      <xdr:colOff>127000</xdr:colOff>
      <xdr:row>39</xdr:row>
      <xdr:rowOff>43231</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5481300" y="6726809"/>
          <a:ext cx="8382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124845</xdr:rowOff>
    </xdr:from>
    <xdr:ext cx="469744" cy="259045"/>
    <xdr:sp macro="" textlink="">
      <xdr:nvSpPr>
        <xdr:cNvPr id="520" name="災害復旧事業費平均値テキスト">
          <a:extLst>
            <a:ext uri="{FF2B5EF4-FFF2-40B4-BE49-F238E27FC236}">
              <a16:creationId xmlns:a16="http://schemas.microsoft.com/office/drawing/2014/main" id="{00000000-0008-0000-0600-000008020000}"/>
            </a:ext>
          </a:extLst>
        </xdr:cNvPr>
        <xdr:cNvSpPr txBox="1"/>
      </xdr:nvSpPr>
      <xdr:spPr>
        <a:xfrm>
          <a:off x="16370300" y="64684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101968</xdr:rowOff>
    </xdr:from>
    <xdr:to>
      <xdr:col>85</xdr:col>
      <xdr:colOff>177800</xdr:colOff>
      <xdr:row>39</xdr:row>
      <xdr:rowOff>32118</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6268700" y="6617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43231</xdr:rowOff>
    </xdr:from>
    <xdr:to>
      <xdr:col>81</xdr:col>
      <xdr:colOff>50800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4592300" y="6729781"/>
          <a:ext cx="889000" cy="1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141859</xdr:rowOff>
    </xdr:from>
    <xdr:to>
      <xdr:col>81</xdr:col>
      <xdr:colOff>101600</xdr:colOff>
      <xdr:row>39</xdr:row>
      <xdr:rowOff>72009</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5430500" y="665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88536</xdr:rowOff>
    </xdr:from>
    <xdr:ext cx="378565"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92017" y="64321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148907</xdr:rowOff>
    </xdr:from>
    <xdr:to>
      <xdr:col>76</xdr:col>
      <xdr:colOff>165100</xdr:colOff>
      <xdr:row>39</xdr:row>
      <xdr:rowOff>79057</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4541500" y="6664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95585</xdr:rowOff>
    </xdr:from>
    <xdr:ext cx="378565"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403017" y="64392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25971</xdr:rowOff>
    </xdr:from>
    <xdr:to>
      <xdr:col>71</xdr:col>
      <xdr:colOff>177800</xdr:colOff>
      <xdr:row>39</xdr:row>
      <xdr:rowOff>44450</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2814300" y="6712521"/>
          <a:ext cx="889000" cy="18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148527</xdr:rowOff>
    </xdr:from>
    <xdr:to>
      <xdr:col>72</xdr:col>
      <xdr:colOff>38100</xdr:colOff>
      <xdr:row>39</xdr:row>
      <xdr:rowOff>78677</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3652500" y="666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95204</xdr:rowOff>
    </xdr:from>
    <xdr:ext cx="378565"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514017" y="64388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16929</xdr:rowOff>
    </xdr:from>
    <xdr:to>
      <xdr:col>67</xdr:col>
      <xdr:colOff>101600</xdr:colOff>
      <xdr:row>38</xdr:row>
      <xdr:rowOff>118529</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2763500" y="6532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135056</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579428" y="630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160909</xdr:rowOff>
    </xdr:from>
    <xdr:to>
      <xdr:col>85</xdr:col>
      <xdr:colOff>177800</xdr:colOff>
      <xdr:row>39</xdr:row>
      <xdr:rowOff>91059</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6268700" y="6676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80395</xdr:rowOff>
    </xdr:from>
    <xdr:ext cx="378565" cy="259045"/>
    <xdr:sp macro="" textlink="">
      <xdr:nvSpPr>
        <xdr:cNvPr id="539" name="災害復旧事業費該当値テキスト">
          <a:extLst>
            <a:ext uri="{FF2B5EF4-FFF2-40B4-BE49-F238E27FC236}">
              <a16:creationId xmlns:a16="http://schemas.microsoft.com/office/drawing/2014/main" id="{00000000-0008-0000-0600-00001B020000}"/>
            </a:ext>
          </a:extLst>
        </xdr:cNvPr>
        <xdr:cNvSpPr txBox="1"/>
      </xdr:nvSpPr>
      <xdr:spPr>
        <a:xfrm>
          <a:off x="16370300" y="6595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163881</xdr:rowOff>
    </xdr:from>
    <xdr:to>
      <xdr:col>81</xdr:col>
      <xdr:colOff>101600</xdr:colOff>
      <xdr:row>39</xdr:row>
      <xdr:rowOff>94031</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5430500" y="6678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85158</xdr:rowOff>
    </xdr:from>
    <xdr:ext cx="313932"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324333" y="67717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146621</xdr:rowOff>
    </xdr:from>
    <xdr:to>
      <xdr:col>67</xdr:col>
      <xdr:colOff>101600</xdr:colOff>
      <xdr:row>39</xdr:row>
      <xdr:rowOff>76771</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2763500" y="6661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67898</xdr:rowOff>
    </xdr:from>
    <xdr:ext cx="378565"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625017" y="67544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139700</xdr:rowOff>
    </xdr:from>
    <xdr:to>
      <xdr:col>89</xdr:col>
      <xdr:colOff>177800</xdr:colOff>
      <xdr:row>79</xdr:row>
      <xdr:rowOff>139700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168927</xdr:rowOff>
    </xdr:from>
    <xdr:ext cx="248786"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197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54627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82550</xdr:rowOff>
    </xdr:from>
    <xdr:to>
      <xdr:col>89</xdr:col>
      <xdr:colOff>177800</xdr:colOff>
      <xdr:row>76</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111777</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25400</xdr:rowOff>
    </xdr:from>
    <xdr:to>
      <xdr:col>89</xdr:col>
      <xdr:colOff>177800</xdr:colOff>
      <xdr:row>73</xdr:row>
      <xdr:rowOff>25400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54627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69</xdr:row>
      <xdr:rowOff>139700</xdr:rowOff>
    </xdr:from>
    <xdr:to>
      <xdr:col>89</xdr:col>
      <xdr:colOff>177800</xdr:colOff>
      <xdr:row>69</xdr:row>
      <xdr:rowOff>139700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68</xdr:row>
      <xdr:rowOff>168927</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a:extLst>
            <a:ext uri="{FF2B5EF4-FFF2-40B4-BE49-F238E27FC236}">
              <a16:creationId xmlns:a16="http://schemas.microsoft.com/office/drawing/2014/main" id="{00000000-0008-0000-06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153959</xdr:rowOff>
    </xdr:from>
    <xdr:to>
      <xdr:col>85</xdr:col>
      <xdr:colOff>126364</xdr:colOff>
      <xdr:row>79</xdr:row>
      <xdr:rowOff>9970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6317595" y="12155459"/>
          <a:ext cx="1269" cy="1399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13797</xdr:rowOff>
    </xdr:from>
    <xdr:ext cx="469744" cy="259045"/>
    <xdr:sp macro="" textlink="">
      <xdr:nvSpPr>
        <xdr:cNvPr id="625" name="公債費最小値テキスト">
          <a:extLst>
            <a:ext uri="{FF2B5EF4-FFF2-40B4-BE49-F238E27FC236}">
              <a16:creationId xmlns:a16="http://schemas.microsoft.com/office/drawing/2014/main" id="{00000000-0008-0000-0600-000071020000}"/>
            </a:ext>
          </a:extLst>
        </xdr:cNvPr>
        <xdr:cNvSpPr txBox="1"/>
      </xdr:nvSpPr>
      <xdr:spPr>
        <a:xfrm>
          <a:off x="16370300" y="1355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9970</xdr:rowOff>
    </xdr:from>
    <xdr:to>
      <xdr:col>86</xdr:col>
      <xdr:colOff>25400</xdr:colOff>
      <xdr:row>79</xdr:row>
      <xdr:rowOff>9970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355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100636</xdr:rowOff>
    </xdr:from>
    <xdr:ext cx="599010" cy="259045"/>
    <xdr:sp macro="" textlink="">
      <xdr:nvSpPr>
        <xdr:cNvPr id="627" name="公債費最大値テキスト">
          <a:extLst>
            <a:ext uri="{FF2B5EF4-FFF2-40B4-BE49-F238E27FC236}">
              <a16:creationId xmlns:a16="http://schemas.microsoft.com/office/drawing/2014/main" id="{00000000-0008-0000-0600-000073020000}"/>
            </a:ext>
          </a:extLst>
        </xdr:cNvPr>
        <xdr:cNvSpPr txBox="1"/>
      </xdr:nvSpPr>
      <xdr:spPr>
        <a:xfrm>
          <a:off x="16370300" y="11930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153959</xdr:rowOff>
    </xdr:from>
    <xdr:to>
      <xdr:col>86</xdr:col>
      <xdr:colOff>25400</xdr:colOff>
      <xdr:row>70</xdr:row>
      <xdr:rowOff>153959</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2155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34015</xdr:rowOff>
    </xdr:from>
    <xdr:to>
      <xdr:col>85</xdr:col>
      <xdr:colOff>127000</xdr:colOff>
      <xdr:row>76</xdr:row>
      <xdr:rowOff>170704</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5481300" y="12892765"/>
          <a:ext cx="838200" cy="308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127108</xdr:rowOff>
    </xdr:from>
    <xdr:ext cx="534377" cy="259045"/>
    <xdr:sp macro="" textlink="">
      <xdr:nvSpPr>
        <xdr:cNvPr id="630" name="公債費平均値テキスト">
          <a:extLst>
            <a:ext uri="{FF2B5EF4-FFF2-40B4-BE49-F238E27FC236}">
              <a16:creationId xmlns:a16="http://schemas.microsoft.com/office/drawing/2014/main" id="{00000000-0008-0000-0600-000076020000}"/>
            </a:ext>
          </a:extLst>
        </xdr:cNvPr>
        <xdr:cNvSpPr txBox="1"/>
      </xdr:nvSpPr>
      <xdr:spPr>
        <a:xfrm>
          <a:off x="16370300" y="12985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104231</xdr:rowOff>
    </xdr:from>
    <xdr:to>
      <xdr:col>85</xdr:col>
      <xdr:colOff>177800</xdr:colOff>
      <xdr:row>77</xdr:row>
      <xdr:rowOff>34381</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6268700" y="1313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34015</xdr:rowOff>
    </xdr:from>
    <xdr:to>
      <xdr:col>81</xdr:col>
      <xdr:colOff>50800</xdr:colOff>
      <xdr:row>76</xdr:row>
      <xdr:rowOff>107197</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4592300" y="12892765"/>
          <a:ext cx="889000" cy="244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85314</xdr:rowOff>
    </xdr:from>
    <xdr:to>
      <xdr:col>81</xdr:col>
      <xdr:colOff>101600</xdr:colOff>
      <xdr:row>77</xdr:row>
      <xdr:rowOff>15464</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5430500" y="1311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6591</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214111" y="13208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107197</xdr:rowOff>
    </xdr:from>
    <xdr:to>
      <xdr:col>76</xdr:col>
      <xdr:colOff>114300</xdr:colOff>
      <xdr:row>76</xdr:row>
      <xdr:rowOff>127012</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3703300" y="13137397"/>
          <a:ext cx="889000" cy="19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73955</xdr:rowOff>
    </xdr:from>
    <xdr:to>
      <xdr:col>76</xdr:col>
      <xdr:colOff>165100</xdr:colOff>
      <xdr:row>77</xdr:row>
      <xdr:rowOff>4105</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4541500" y="1310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166682</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325111" y="13196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78649</xdr:rowOff>
    </xdr:from>
    <xdr:to>
      <xdr:col>71</xdr:col>
      <xdr:colOff>177800</xdr:colOff>
      <xdr:row>76</xdr:row>
      <xdr:rowOff>127012</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a:off x="12814300" y="13108849"/>
          <a:ext cx="889000" cy="48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103374</xdr:rowOff>
    </xdr:from>
    <xdr:to>
      <xdr:col>72</xdr:col>
      <xdr:colOff>38100</xdr:colOff>
      <xdr:row>77</xdr:row>
      <xdr:rowOff>33524</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3652500" y="13133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24651</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436111" y="13226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131949</xdr:rowOff>
    </xdr:from>
    <xdr:to>
      <xdr:col>67</xdr:col>
      <xdr:colOff>101600</xdr:colOff>
      <xdr:row>76</xdr:row>
      <xdr:rowOff>62099</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2763500" y="12990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78626</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547111" y="12765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119904</xdr:rowOff>
    </xdr:from>
    <xdr:to>
      <xdr:col>85</xdr:col>
      <xdr:colOff>177800</xdr:colOff>
      <xdr:row>77</xdr:row>
      <xdr:rowOff>50054</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6268700" y="1315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98331</xdr:rowOff>
    </xdr:from>
    <xdr:ext cx="534377" cy="259045"/>
    <xdr:sp macro="" textlink="">
      <xdr:nvSpPr>
        <xdr:cNvPr id="649" name="公債費該当値テキスト">
          <a:extLst>
            <a:ext uri="{FF2B5EF4-FFF2-40B4-BE49-F238E27FC236}">
              <a16:creationId xmlns:a16="http://schemas.microsoft.com/office/drawing/2014/main" id="{00000000-0008-0000-0600-000089020000}"/>
            </a:ext>
          </a:extLst>
        </xdr:cNvPr>
        <xdr:cNvSpPr txBox="1"/>
      </xdr:nvSpPr>
      <xdr:spPr>
        <a:xfrm>
          <a:off x="16370300" y="13128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154665</xdr:rowOff>
    </xdr:from>
    <xdr:to>
      <xdr:col>81</xdr:col>
      <xdr:colOff>101600</xdr:colOff>
      <xdr:row>75</xdr:row>
      <xdr:rowOff>84815</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5430500" y="1284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101342</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5214111" y="12617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56397</xdr:rowOff>
    </xdr:from>
    <xdr:to>
      <xdr:col>76</xdr:col>
      <xdr:colOff>165100</xdr:colOff>
      <xdr:row>76</xdr:row>
      <xdr:rowOff>157997</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4541500" y="13086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3073</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4325111" y="12861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76212</xdr:rowOff>
    </xdr:from>
    <xdr:to>
      <xdr:col>72</xdr:col>
      <xdr:colOff>38100</xdr:colOff>
      <xdr:row>77</xdr:row>
      <xdr:rowOff>6362</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3652500" y="13106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22889</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3436111" y="12881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27849</xdr:rowOff>
    </xdr:from>
    <xdr:to>
      <xdr:col>67</xdr:col>
      <xdr:colOff>101600</xdr:colOff>
      <xdr:row>76</xdr:row>
      <xdr:rowOff>129449</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2763500" y="13058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120576</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547111" y="13150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積立金グラフ枠">
          <a:extLst>
            <a:ext uri="{FF2B5EF4-FFF2-40B4-BE49-F238E27FC236}">
              <a16:creationId xmlns:a16="http://schemas.microsoft.com/office/drawing/2014/main" id="{00000000-0008-0000-06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90976</xdr:rowOff>
    </xdr:from>
    <xdr:to>
      <xdr:col>85</xdr:col>
      <xdr:colOff>126364</xdr:colOff>
      <xdr:row>99</xdr:row>
      <xdr:rowOff>98585</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6317595" y="15864376"/>
          <a:ext cx="1269" cy="1207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102412</xdr:rowOff>
    </xdr:from>
    <xdr:ext cx="313932" cy="259045"/>
    <xdr:sp macro="" textlink="">
      <xdr:nvSpPr>
        <xdr:cNvPr id="684" name="積立金最小値テキスト">
          <a:extLst>
            <a:ext uri="{FF2B5EF4-FFF2-40B4-BE49-F238E27FC236}">
              <a16:creationId xmlns:a16="http://schemas.microsoft.com/office/drawing/2014/main" id="{00000000-0008-0000-0600-0000AC020000}"/>
            </a:ext>
          </a:extLst>
        </xdr:cNvPr>
        <xdr:cNvSpPr txBox="1"/>
      </xdr:nvSpPr>
      <xdr:spPr>
        <a:xfrm>
          <a:off x="16370300" y="1707596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98585</xdr:rowOff>
    </xdr:from>
    <xdr:to>
      <xdr:col>86</xdr:col>
      <xdr:colOff>25400</xdr:colOff>
      <xdr:row>99</xdr:row>
      <xdr:rowOff>98585</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6230600" y="17072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37653</xdr:rowOff>
    </xdr:from>
    <xdr:ext cx="534377" cy="259045"/>
    <xdr:sp macro="" textlink="">
      <xdr:nvSpPr>
        <xdr:cNvPr id="686" name="積立金最大値テキスト">
          <a:extLst>
            <a:ext uri="{FF2B5EF4-FFF2-40B4-BE49-F238E27FC236}">
              <a16:creationId xmlns:a16="http://schemas.microsoft.com/office/drawing/2014/main" id="{00000000-0008-0000-0600-0000AE020000}"/>
            </a:ext>
          </a:extLst>
        </xdr:cNvPr>
        <xdr:cNvSpPr txBox="1"/>
      </xdr:nvSpPr>
      <xdr:spPr>
        <a:xfrm>
          <a:off x="16370300" y="15639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90976</xdr:rowOff>
    </xdr:from>
    <xdr:to>
      <xdr:col>86</xdr:col>
      <xdr:colOff>25400</xdr:colOff>
      <xdr:row>92</xdr:row>
      <xdr:rowOff>90976</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6230600" y="15864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90</xdr:row>
      <xdr:rowOff>142312</xdr:rowOff>
    </xdr:from>
    <xdr:to>
      <xdr:col>85</xdr:col>
      <xdr:colOff>127000</xdr:colOff>
      <xdr:row>93</xdr:row>
      <xdr:rowOff>47493</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5481300" y="15572812"/>
          <a:ext cx="838200" cy="41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22048</xdr:rowOff>
    </xdr:from>
    <xdr:ext cx="534377" cy="259045"/>
    <xdr:sp macro="" textlink="">
      <xdr:nvSpPr>
        <xdr:cNvPr id="689" name="積立金平均値テキスト">
          <a:extLst>
            <a:ext uri="{FF2B5EF4-FFF2-40B4-BE49-F238E27FC236}">
              <a16:creationId xmlns:a16="http://schemas.microsoft.com/office/drawing/2014/main" id="{00000000-0008-0000-0600-0000B1020000}"/>
            </a:ext>
          </a:extLst>
        </xdr:cNvPr>
        <xdr:cNvSpPr txBox="1"/>
      </xdr:nvSpPr>
      <xdr:spPr>
        <a:xfrm>
          <a:off x="16370300" y="168241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43621</xdr:rowOff>
    </xdr:from>
    <xdr:to>
      <xdr:col>85</xdr:col>
      <xdr:colOff>177800</xdr:colOff>
      <xdr:row>98</xdr:row>
      <xdr:rowOff>145221</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6268700" y="16845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90</xdr:row>
      <xdr:rowOff>142312</xdr:rowOff>
    </xdr:from>
    <xdr:to>
      <xdr:col>81</xdr:col>
      <xdr:colOff>50800</xdr:colOff>
      <xdr:row>99</xdr:row>
      <xdr:rowOff>12500</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4592300" y="15572812"/>
          <a:ext cx="889000" cy="1413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57190</xdr:rowOff>
    </xdr:from>
    <xdr:to>
      <xdr:col>81</xdr:col>
      <xdr:colOff>101600</xdr:colOff>
      <xdr:row>98</xdr:row>
      <xdr:rowOff>158790</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5430500" y="16859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149917</xdr:rowOff>
    </xdr:from>
    <xdr:ext cx="469744"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46428" y="16952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162168</xdr:rowOff>
    </xdr:from>
    <xdr:to>
      <xdr:col>76</xdr:col>
      <xdr:colOff>114300</xdr:colOff>
      <xdr:row>99</xdr:row>
      <xdr:rowOff>12500</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a:off x="13703300" y="16964268"/>
          <a:ext cx="889000" cy="21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71771</xdr:rowOff>
    </xdr:from>
    <xdr:to>
      <xdr:col>76</xdr:col>
      <xdr:colOff>165100</xdr:colOff>
      <xdr:row>99</xdr:row>
      <xdr:rowOff>1921</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4541500" y="1687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18448</xdr:rowOff>
    </xdr:from>
    <xdr:ext cx="469744"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357428" y="16649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162168</xdr:rowOff>
    </xdr:from>
    <xdr:to>
      <xdr:col>71</xdr:col>
      <xdr:colOff>177800</xdr:colOff>
      <xdr:row>99</xdr:row>
      <xdr:rowOff>15717</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flipV="1">
          <a:off x="12814300" y="16964268"/>
          <a:ext cx="889000" cy="24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1265</xdr:rowOff>
    </xdr:from>
    <xdr:to>
      <xdr:col>72</xdr:col>
      <xdr:colOff>38100</xdr:colOff>
      <xdr:row>98</xdr:row>
      <xdr:rowOff>102865</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3652500" y="1680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119392</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36111" y="1657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108837</xdr:rowOff>
    </xdr:from>
    <xdr:to>
      <xdr:col>67</xdr:col>
      <xdr:colOff>101600</xdr:colOff>
      <xdr:row>98</xdr:row>
      <xdr:rowOff>38987</xdr:rowOff>
    </xdr:to>
    <xdr:sp macro="" textlink="">
      <xdr:nvSpPr>
        <xdr:cNvPr id="700" name="フローチャート: 判断 699">
          <a:extLst>
            <a:ext uri="{FF2B5EF4-FFF2-40B4-BE49-F238E27FC236}">
              <a16:creationId xmlns:a16="http://schemas.microsoft.com/office/drawing/2014/main" id="{00000000-0008-0000-0600-0000BC020000}"/>
            </a:ext>
          </a:extLst>
        </xdr:cNvPr>
        <xdr:cNvSpPr/>
      </xdr:nvSpPr>
      <xdr:spPr>
        <a:xfrm>
          <a:off x="12763500" y="16739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55514</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47111" y="16514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168143</xdr:rowOff>
    </xdr:from>
    <xdr:to>
      <xdr:col>85</xdr:col>
      <xdr:colOff>177800</xdr:colOff>
      <xdr:row>93</xdr:row>
      <xdr:rowOff>98293</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6268700" y="15941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19570</xdr:rowOff>
    </xdr:from>
    <xdr:ext cx="534377" cy="259045"/>
    <xdr:sp macro="" textlink="">
      <xdr:nvSpPr>
        <xdr:cNvPr id="708" name="積立金該当値テキスト">
          <a:extLst>
            <a:ext uri="{FF2B5EF4-FFF2-40B4-BE49-F238E27FC236}">
              <a16:creationId xmlns:a16="http://schemas.microsoft.com/office/drawing/2014/main" id="{00000000-0008-0000-0600-0000C4020000}"/>
            </a:ext>
          </a:extLst>
        </xdr:cNvPr>
        <xdr:cNvSpPr txBox="1"/>
      </xdr:nvSpPr>
      <xdr:spPr>
        <a:xfrm>
          <a:off x="16370300" y="15792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90</xdr:row>
      <xdr:rowOff>91512</xdr:rowOff>
    </xdr:from>
    <xdr:to>
      <xdr:col>81</xdr:col>
      <xdr:colOff>101600</xdr:colOff>
      <xdr:row>91</xdr:row>
      <xdr:rowOff>21662</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5430500" y="15522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89</xdr:row>
      <xdr:rowOff>38189</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5214111" y="15297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133150</xdr:rowOff>
    </xdr:from>
    <xdr:to>
      <xdr:col>76</xdr:col>
      <xdr:colOff>165100</xdr:colOff>
      <xdr:row>99</xdr:row>
      <xdr:rowOff>63300</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4541500" y="1693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54427</xdr:rowOff>
    </xdr:from>
    <xdr:ext cx="469744"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4357428" y="17027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111368</xdr:rowOff>
    </xdr:from>
    <xdr:to>
      <xdr:col>72</xdr:col>
      <xdr:colOff>38100</xdr:colOff>
      <xdr:row>99</xdr:row>
      <xdr:rowOff>41518</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3652500" y="16913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32645</xdr:rowOff>
    </xdr:from>
    <xdr:ext cx="469744"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3468428" y="17006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136367</xdr:rowOff>
    </xdr:from>
    <xdr:to>
      <xdr:col>67</xdr:col>
      <xdr:colOff>101600</xdr:colOff>
      <xdr:row>99</xdr:row>
      <xdr:rowOff>66517</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2763500" y="16938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57644</xdr:rowOff>
    </xdr:from>
    <xdr:ext cx="469744"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2579428" y="17031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投資及び出資金グラフ枠">
          <a:extLst>
            <a:ext uri="{FF2B5EF4-FFF2-40B4-BE49-F238E27FC236}">
              <a16:creationId xmlns:a16="http://schemas.microsoft.com/office/drawing/2014/main" id="{00000000-0008-0000-0600-0000E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21590</xdr:rowOff>
    </xdr:from>
    <xdr:to>
      <xdr:col>116</xdr:col>
      <xdr:colOff>62864</xdr:colOff>
      <xdr:row>39</xdr:row>
      <xdr:rowOff>98878</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22159595" y="5336540"/>
          <a:ext cx="1269" cy="1448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3" name="投資及び出資金最小値テキスト">
          <a:extLst>
            <a:ext uri="{FF2B5EF4-FFF2-40B4-BE49-F238E27FC236}">
              <a16:creationId xmlns:a16="http://schemas.microsoft.com/office/drawing/2014/main" id="{00000000-0008-0000-0600-0000E7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139717</xdr:rowOff>
    </xdr:from>
    <xdr:ext cx="534377" cy="259045"/>
    <xdr:sp macro="" textlink="">
      <xdr:nvSpPr>
        <xdr:cNvPr id="745" name="投資及び出資金最大値テキスト">
          <a:extLst>
            <a:ext uri="{FF2B5EF4-FFF2-40B4-BE49-F238E27FC236}">
              <a16:creationId xmlns:a16="http://schemas.microsoft.com/office/drawing/2014/main" id="{00000000-0008-0000-0600-0000E9020000}"/>
            </a:ext>
          </a:extLst>
        </xdr:cNvPr>
        <xdr:cNvSpPr txBox="1"/>
      </xdr:nvSpPr>
      <xdr:spPr>
        <a:xfrm>
          <a:off x="22212300" y="511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21590</xdr:rowOff>
    </xdr:from>
    <xdr:to>
      <xdr:col>116</xdr:col>
      <xdr:colOff>152400</xdr:colOff>
      <xdr:row>31</xdr:row>
      <xdr:rowOff>21590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2072600" y="5336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141604</xdr:rowOff>
    </xdr:from>
    <xdr:ext cx="378565" cy="259045"/>
    <xdr:sp macro="" textlink="">
      <xdr:nvSpPr>
        <xdr:cNvPr id="748" name="投資及び出資金平均値テキスト">
          <a:extLst>
            <a:ext uri="{FF2B5EF4-FFF2-40B4-BE49-F238E27FC236}">
              <a16:creationId xmlns:a16="http://schemas.microsoft.com/office/drawing/2014/main" id="{00000000-0008-0000-0600-0000EC020000}"/>
            </a:ext>
          </a:extLst>
        </xdr:cNvPr>
        <xdr:cNvSpPr txBox="1"/>
      </xdr:nvSpPr>
      <xdr:spPr>
        <a:xfrm>
          <a:off x="22212300" y="648525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118727</xdr:rowOff>
    </xdr:from>
    <xdr:to>
      <xdr:col>116</xdr:col>
      <xdr:colOff>114300</xdr:colOff>
      <xdr:row>39</xdr:row>
      <xdr:rowOff>48877</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2110700" y="6633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122428</xdr:rowOff>
    </xdr:from>
    <xdr:to>
      <xdr:col>112</xdr:col>
      <xdr:colOff>38100</xdr:colOff>
      <xdr:row>39</xdr:row>
      <xdr:rowOff>52578</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1272500" y="663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69105</xdr:rowOff>
    </xdr:from>
    <xdr:ext cx="378565"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34017" y="64127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136689</xdr:rowOff>
    </xdr:from>
    <xdr:to>
      <xdr:col>107</xdr:col>
      <xdr:colOff>101600</xdr:colOff>
      <xdr:row>39</xdr:row>
      <xdr:rowOff>66839</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20383500" y="6651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83365</xdr:rowOff>
    </xdr:from>
    <xdr:ext cx="378565"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245017" y="6427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6" name="直線コネクタ 755">
          <a:extLst>
            <a:ext uri="{FF2B5EF4-FFF2-40B4-BE49-F238E27FC236}">
              <a16:creationId xmlns:a16="http://schemas.microsoft.com/office/drawing/2014/main" id="{00000000-0008-0000-0600-0000F4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126891</xdr:rowOff>
    </xdr:from>
    <xdr:to>
      <xdr:col>102</xdr:col>
      <xdr:colOff>165100</xdr:colOff>
      <xdr:row>39</xdr:row>
      <xdr:rowOff>57041</xdr:rowOff>
    </xdr:to>
    <xdr:sp macro="" textlink="">
      <xdr:nvSpPr>
        <xdr:cNvPr id="757" name="フローチャート: 判断 756">
          <a:extLst>
            <a:ext uri="{FF2B5EF4-FFF2-40B4-BE49-F238E27FC236}">
              <a16:creationId xmlns:a16="http://schemas.microsoft.com/office/drawing/2014/main" id="{00000000-0008-0000-0600-0000F5020000}"/>
            </a:ext>
          </a:extLst>
        </xdr:cNvPr>
        <xdr:cNvSpPr/>
      </xdr:nvSpPr>
      <xdr:spPr>
        <a:xfrm>
          <a:off x="19494500" y="664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73568</xdr:rowOff>
    </xdr:from>
    <xdr:ext cx="378565"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56017" y="64172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84001</xdr:rowOff>
    </xdr:from>
    <xdr:to>
      <xdr:col>98</xdr:col>
      <xdr:colOff>38100</xdr:colOff>
      <xdr:row>39</xdr:row>
      <xdr:rowOff>14151</xdr:rowOff>
    </xdr:to>
    <xdr:sp macro="" textlink="">
      <xdr:nvSpPr>
        <xdr:cNvPr id="759" name="フローチャート: 判断 758">
          <a:extLst>
            <a:ext uri="{FF2B5EF4-FFF2-40B4-BE49-F238E27FC236}">
              <a16:creationId xmlns:a16="http://schemas.microsoft.com/office/drawing/2014/main" id="{00000000-0008-0000-0600-0000F7020000}"/>
            </a:ext>
          </a:extLst>
        </xdr:cNvPr>
        <xdr:cNvSpPr/>
      </xdr:nvSpPr>
      <xdr:spPr>
        <a:xfrm>
          <a:off x="18605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30678</xdr:rowOff>
    </xdr:from>
    <xdr:ext cx="469744"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21428" y="637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7" name="投資及び出資金該当値テキスト">
          <a:extLst>
            <a:ext uri="{FF2B5EF4-FFF2-40B4-BE49-F238E27FC236}">
              <a16:creationId xmlns:a16="http://schemas.microsoft.com/office/drawing/2014/main" id="{00000000-0008-0000-0600-0000FF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4" name="楕円 773">
          <a:extLst>
            <a:ext uri="{FF2B5EF4-FFF2-40B4-BE49-F238E27FC236}">
              <a16:creationId xmlns:a16="http://schemas.microsoft.com/office/drawing/2014/main" id="{00000000-0008-0000-0600-000006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貸付金グラフ枠">
          <a:extLst>
            <a:ext uri="{FF2B5EF4-FFF2-40B4-BE49-F238E27FC236}">
              <a16:creationId xmlns:a16="http://schemas.microsoft.com/office/drawing/2014/main" id="{00000000-0008-0000-0600-00001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44069</xdr:rowOff>
    </xdr:from>
    <xdr:to>
      <xdr:col>116</xdr:col>
      <xdr:colOff>62864</xdr:colOff>
      <xdr:row>59</xdr:row>
      <xdr:rowOff>44450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22159595" y="8616569"/>
          <a:ext cx="1269" cy="1543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0" name="貸付金最小値テキスト">
          <a:extLst>
            <a:ext uri="{FF2B5EF4-FFF2-40B4-BE49-F238E27FC236}">
              <a16:creationId xmlns:a16="http://schemas.microsoft.com/office/drawing/2014/main" id="{00000000-0008-0000-0600-000020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162196</xdr:rowOff>
    </xdr:from>
    <xdr:ext cx="534377" cy="259045"/>
    <xdr:sp macro="" textlink="">
      <xdr:nvSpPr>
        <xdr:cNvPr id="802" name="貸付金最大値テキスト">
          <a:extLst>
            <a:ext uri="{FF2B5EF4-FFF2-40B4-BE49-F238E27FC236}">
              <a16:creationId xmlns:a16="http://schemas.microsoft.com/office/drawing/2014/main" id="{00000000-0008-0000-0600-000022030000}"/>
            </a:ext>
          </a:extLst>
        </xdr:cNvPr>
        <xdr:cNvSpPr txBox="1"/>
      </xdr:nvSpPr>
      <xdr:spPr>
        <a:xfrm>
          <a:off x="22212300" y="839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44069</xdr:rowOff>
    </xdr:from>
    <xdr:to>
      <xdr:col>116</xdr:col>
      <xdr:colOff>152400</xdr:colOff>
      <xdr:row>50</xdr:row>
      <xdr:rowOff>44069</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2072600" y="8616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68110</xdr:rowOff>
    </xdr:from>
    <xdr:to>
      <xdr:col>116</xdr:col>
      <xdr:colOff>63500</xdr:colOff>
      <xdr:row>58</xdr:row>
      <xdr:rowOff>89408</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1323300" y="10012210"/>
          <a:ext cx="838200" cy="21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50678</xdr:rowOff>
    </xdr:from>
    <xdr:ext cx="469744" cy="259045"/>
    <xdr:sp macro="" textlink="">
      <xdr:nvSpPr>
        <xdr:cNvPr id="805" name="貸付金平均値テキスト">
          <a:extLst>
            <a:ext uri="{FF2B5EF4-FFF2-40B4-BE49-F238E27FC236}">
              <a16:creationId xmlns:a16="http://schemas.microsoft.com/office/drawing/2014/main" id="{00000000-0008-0000-0600-000025030000}"/>
            </a:ext>
          </a:extLst>
        </xdr:cNvPr>
        <xdr:cNvSpPr txBox="1"/>
      </xdr:nvSpPr>
      <xdr:spPr>
        <a:xfrm>
          <a:off x="22212300" y="99947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72251</xdr:rowOff>
    </xdr:from>
    <xdr:to>
      <xdr:col>116</xdr:col>
      <xdr:colOff>114300</xdr:colOff>
      <xdr:row>59</xdr:row>
      <xdr:rowOff>2401</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21107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68110</xdr:rowOff>
    </xdr:from>
    <xdr:to>
      <xdr:col>111</xdr:col>
      <xdr:colOff>177800</xdr:colOff>
      <xdr:row>58</xdr:row>
      <xdr:rowOff>69138</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flipV="1">
          <a:off x="20434300" y="10012210"/>
          <a:ext cx="889000" cy="1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75336</xdr:rowOff>
    </xdr:from>
    <xdr:to>
      <xdr:col>112</xdr:col>
      <xdr:colOff>38100</xdr:colOff>
      <xdr:row>59</xdr:row>
      <xdr:rowOff>5486</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1272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168063</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088428" y="10112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69138</xdr:rowOff>
    </xdr:from>
    <xdr:to>
      <xdr:col>107</xdr:col>
      <xdr:colOff>50800</xdr:colOff>
      <xdr:row>58</xdr:row>
      <xdr:rowOff>69367</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flipV="1">
          <a:off x="19545300" y="10013238"/>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54648</xdr:rowOff>
    </xdr:from>
    <xdr:to>
      <xdr:col>107</xdr:col>
      <xdr:colOff>101600</xdr:colOff>
      <xdr:row>58</xdr:row>
      <xdr:rowOff>156248</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20383500" y="999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147375</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199428" y="10091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69367</xdr:rowOff>
    </xdr:from>
    <xdr:to>
      <xdr:col>102</xdr:col>
      <xdr:colOff>114300</xdr:colOff>
      <xdr:row>58</xdr:row>
      <xdr:rowOff>69748</xdr:rowOff>
    </xdr:to>
    <xdr:cxnSp macro="">
      <xdr:nvCxnSpPr>
        <xdr:cNvPr id="813" name="直線コネクタ 812">
          <a:extLst>
            <a:ext uri="{FF2B5EF4-FFF2-40B4-BE49-F238E27FC236}">
              <a16:creationId xmlns:a16="http://schemas.microsoft.com/office/drawing/2014/main" id="{00000000-0008-0000-0600-00002D030000}"/>
            </a:ext>
          </a:extLst>
        </xdr:cNvPr>
        <xdr:cNvCxnSpPr/>
      </xdr:nvCxnSpPr>
      <xdr:spPr>
        <a:xfrm flipV="1">
          <a:off x="18656300" y="10013467"/>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66421</xdr:rowOff>
    </xdr:from>
    <xdr:to>
      <xdr:col>102</xdr:col>
      <xdr:colOff>165100</xdr:colOff>
      <xdr:row>58</xdr:row>
      <xdr:rowOff>168021</xdr:rowOff>
    </xdr:to>
    <xdr:sp macro="" textlink="">
      <xdr:nvSpPr>
        <xdr:cNvPr id="814" name="フローチャート: 判断 813">
          <a:extLst>
            <a:ext uri="{FF2B5EF4-FFF2-40B4-BE49-F238E27FC236}">
              <a16:creationId xmlns:a16="http://schemas.microsoft.com/office/drawing/2014/main" id="{00000000-0008-0000-0600-00002E030000}"/>
            </a:ext>
          </a:extLst>
        </xdr:cNvPr>
        <xdr:cNvSpPr/>
      </xdr:nvSpPr>
      <xdr:spPr>
        <a:xfrm>
          <a:off x="19494500" y="10010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159148</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10428" y="10103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162090</xdr:rowOff>
    </xdr:from>
    <xdr:to>
      <xdr:col>98</xdr:col>
      <xdr:colOff>38100</xdr:colOff>
      <xdr:row>58</xdr:row>
      <xdr:rowOff>92240</xdr:rowOff>
    </xdr:to>
    <xdr:sp macro="" textlink="">
      <xdr:nvSpPr>
        <xdr:cNvPr id="816" name="フローチャート: 判断 815">
          <a:extLst>
            <a:ext uri="{FF2B5EF4-FFF2-40B4-BE49-F238E27FC236}">
              <a16:creationId xmlns:a16="http://schemas.microsoft.com/office/drawing/2014/main" id="{00000000-0008-0000-0600-000030030000}"/>
            </a:ext>
          </a:extLst>
        </xdr:cNvPr>
        <xdr:cNvSpPr/>
      </xdr:nvSpPr>
      <xdr:spPr>
        <a:xfrm>
          <a:off x="18605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108767</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21428" y="970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38608</xdr:rowOff>
    </xdr:from>
    <xdr:to>
      <xdr:col>116</xdr:col>
      <xdr:colOff>114300</xdr:colOff>
      <xdr:row>58</xdr:row>
      <xdr:rowOff>140208</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2110700" y="9982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169435</xdr:rowOff>
    </xdr:from>
    <xdr:ext cx="469744" cy="259045"/>
    <xdr:sp macro="" textlink="">
      <xdr:nvSpPr>
        <xdr:cNvPr id="824" name="貸付金該当値テキスト">
          <a:extLst>
            <a:ext uri="{FF2B5EF4-FFF2-40B4-BE49-F238E27FC236}">
              <a16:creationId xmlns:a16="http://schemas.microsoft.com/office/drawing/2014/main" id="{00000000-0008-0000-0600-000038030000}"/>
            </a:ext>
          </a:extLst>
        </xdr:cNvPr>
        <xdr:cNvSpPr txBox="1"/>
      </xdr:nvSpPr>
      <xdr:spPr>
        <a:xfrm>
          <a:off x="22212300" y="9770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17310</xdr:rowOff>
    </xdr:from>
    <xdr:to>
      <xdr:col>112</xdr:col>
      <xdr:colOff>38100</xdr:colOff>
      <xdr:row>58</xdr:row>
      <xdr:rowOff>118910</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21272500" y="996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135437</xdr:rowOff>
    </xdr:from>
    <xdr:ext cx="469744"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1088428" y="9736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18338</xdr:rowOff>
    </xdr:from>
    <xdr:to>
      <xdr:col>107</xdr:col>
      <xdr:colOff>101600</xdr:colOff>
      <xdr:row>58</xdr:row>
      <xdr:rowOff>119938</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20383500" y="9962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136465</xdr:rowOff>
    </xdr:from>
    <xdr:ext cx="469744"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20199428" y="9737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18567</xdr:rowOff>
    </xdr:from>
    <xdr:to>
      <xdr:col>102</xdr:col>
      <xdr:colOff>165100</xdr:colOff>
      <xdr:row>58</xdr:row>
      <xdr:rowOff>120167</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19494500" y="9962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136694</xdr:rowOff>
    </xdr:from>
    <xdr:ext cx="469744"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9310428" y="9737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18948</xdr:rowOff>
    </xdr:from>
    <xdr:to>
      <xdr:col>98</xdr:col>
      <xdr:colOff>38100</xdr:colOff>
      <xdr:row>58</xdr:row>
      <xdr:rowOff>120548</xdr:rowOff>
    </xdr:to>
    <xdr:sp macro="" textlink="">
      <xdr:nvSpPr>
        <xdr:cNvPr id="831" name="楕円 830">
          <a:extLst>
            <a:ext uri="{FF2B5EF4-FFF2-40B4-BE49-F238E27FC236}">
              <a16:creationId xmlns:a16="http://schemas.microsoft.com/office/drawing/2014/main" id="{00000000-0008-0000-0600-00003F030000}"/>
            </a:ext>
          </a:extLst>
        </xdr:cNvPr>
        <xdr:cNvSpPr/>
      </xdr:nvSpPr>
      <xdr:spPr>
        <a:xfrm>
          <a:off x="18605500" y="996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111675</xdr:rowOff>
    </xdr:from>
    <xdr:ext cx="469744"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421428" y="10055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4" name="繰出金グラフ枠">
          <a:extLst>
            <a:ext uri="{FF2B5EF4-FFF2-40B4-BE49-F238E27FC236}">
              <a16:creationId xmlns:a16="http://schemas.microsoft.com/office/drawing/2014/main" id="{00000000-0008-0000-0600-000056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70891</xdr:rowOff>
    </xdr:from>
    <xdr:to>
      <xdr:col>116</xdr:col>
      <xdr:colOff>62864</xdr:colOff>
      <xdr:row>78</xdr:row>
      <xdr:rowOff>102622</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2159595" y="12243841"/>
          <a:ext cx="1269" cy="1231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106449</xdr:rowOff>
    </xdr:from>
    <xdr:ext cx="534377" cy="259045"/>
    <xdr:sp macro="" textlink="">
      <xdr:nvSpPr>
        <xdr:cNvPr id="856" name="繰出金最小値テキスト">
          <a:extLst>
            <a:ext uri="{FF2B5EF4-FFF2-40B4-BE49-F238E27FC236}">
              <a16:creationId xmlns:a16="http://schemas.microsoft.com/office/drawing/2014/main" id="{00000000-0008-0000-0600-000058030000}"/>
            </a:ext>
          </a:extLst>
        </xdr:cNvPr>
        <xdr:cNvSpPr txBox="1"/>
      </xdr:nvSpPr>
      <xdr:spPr>
        <a:xfrm>
          <a:off x="22212300" y="1347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102622</xdr:rowOff>
    </xdr:from>
    <xdr:to>
      <xdr:col>116</xdr:col>
      <xdr:colOff>152400</xdr:colOff>
      <xdr:row>78</xdr:row>
      <xdr:rowOff>102622</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3475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17568</xdr:rowOff>
    </xdr:from>
    <xdr:ext cx="534377" cy="259045"/>
    <xdr:sp macro="" textlink="">
      <xdr:nvSpPr>
        <xdr:cNvPr id="858" name="繰出金最大値テキスト">
          <a:extLst>
            <a:ext uri="{FF2B5EF4-FFF2-40B4-BE49-F238E27FC236}">
              <a16:creationId xmlns:a16="http://schemas.microsoft.com/office/drawing/2014/main" id="{00000000-0008-0000-0600-00005A030000}"/>
            </a:ext>
          </a:extLst>
        </xdr:cNvPr>
        <xdr:cNvSpPr txBox="1"/>
      </xdr:nvSpPr>
      <xdr:spPr>
        <a:xfrm>
          <a:off x="22212300" y="12019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70891</xdr:rowOff>
    </xdr:from>
    <xdr:to>
      <xdr:col>116</xdr:col>
      <xdr:colOff>152400</xdr:colOff>
      <xdr:row>71</xdr:row>
      <xdr:rowOff>70891</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2072600" y="12243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53311</xdr:rowOff>
    </xdr:from>
    <xdr:to>
      <xdr:col>116</xdr:col>
      <xdr:colOff>63500</xdr:colOff>
      <xdr:row>77</xdr:row>
      <xdr:rowOff>19411</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1323300" y="13083511"/>
          <a:ext cx="838200" cy="137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44591</xdr:rowOff>
    </xdr:from>
    <xdr:ext cx="534377" cy="259045"/>
    <xdr:sp macro="" textlink="">
      <xdr:nvSpPr>
        <xdr:cNvPr id="861" name="繰出金平均値テキスト">
          <a:extLst>
            <a:ext uri="{FF2B5EF4-FFF2-40B4-BE49-F238E27FC236}">
              <a16:creationId xmlns:a16="http://schemas.microsoft.com/office/drawing/2014/main" id="{00000000-0008-0000-0600-00005D030000}"/>
            </a:ext>
          </a:extLst>
        </xdr:cNvPr>
        <xdr:cNvSpPr txBox="1"/>
      </xdr:nvSpPr>
      <xdr:spPr>
        <a:xfrm>
          <a:off x="22212300" y="12903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21715</xdr:rowOff>
    </xdr:from>
    <xdr:to>
      <xdr:col>116</xdr:col>
      <xdr:colOff>114300</xdr:colOff>
      <xdr:row>76</xdr:row>
      <xdr:rowOff>123315</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2110700" y="1305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53311</xdr:rowOff>
    </xdr:from>
    <xdr:to>
      <xdr:col>111</xdr:col>
      <xdr:colOff>177800</xdr:colOff>
      <xdr:row>77</xdr:row>
      <xdr:rowOff>66663</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20434300" y="13083511"/>
          <a:ext cx="889000" cy="184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5713</xdr:rowOff>
    </xdr:from>
    <xdr:to>
      <xdr:col>112</xdr:col>
      <xdr:colOff>38100</xdr:colOff>
      <xdr:row>76</xdr:row>
      <xdr:rowOff>107313</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1272500" y="1303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98440</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056111" y="13128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66663</xdr:rowOff>
    </xdr:from>
    <xdr:to>
      <xdr:col>107</xdr:col>
      <xdr:colOff>50800</xdr:colOff>
      <xdr:row>77</xdr:row>
      <xdr:rowOff>97637</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flipV="1">
          <a:off x="19545300" y="13268313"/>
          <a:ext cx="889000" cy="30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169207</xdr:rowOff>
    </xdr:from>
    <xdr:to>
      <xdr:col>107</xdr:col>
      <xdr:colOff>101600</xdr:colOff>
      <xdr:row>76</xdr:row>
      <xdr:rowOff>99357</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20383500" y="1302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115885</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167111" y="12803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97637</xdr:rowOff>
    </xdr:from>
    <xdr:to>
      <xdr:col>102</xdr:col>
      <xdr:colOff>114300</xdr:colOff>
      <xdr:row>77</xdr:row>
      <xdr:rowOff>150879</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flipV="1">
          <a:off x="18656300" y="13299287"/>
          <a:ext cx="889000" cy="53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102639</xdr:rowOff>
    </xdr:from>
    <xdr:to>
      <xdr:col>102</xdr:col>
      <xdr:colOff>165100</xdr:colOff>
      <xdr:row>76</xdr:row>
      <xdr:rowOff>32789</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9494500" y="1296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49316</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278111" y="12736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83756</xdr:rowOff>
    </xdr:from>
    <xdr:to>
      <xdr:col>98</xdr:col>
      <xdr:colOff>38100</xdr:colOff>
      <xdr:row>76</xdr:row>
      <xdr:rowOff>13906</xdr:rowOff>
    </xdr:to>
    <xdr:sp macro="" textlink="">
      <xdr:nvSpPr>
        <xdr:cNvPr id="872" name="フローチャート: 判断 871">
          <a:extLst>
            <a:ext uri="{FF2B5EF4-FFF2-40B4-BE49-F238E27FC236}">
              <a16:creationId xmlns:a16="http://schemas.microsoft.com/office/drawing/2014/main" id="{00000000-0008-0000-0600-000068030000}"/>
            </a:ext>
          </a:extLst>
        </xdr:cNvPr>
        <xdr:cNvSpPr/>
      </xdr:nvSpPr>
      <xdr:spPr>
        <a:xfrm>
          <a:off x="18605500" y="1294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30433</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389111" y="1271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140061</xdr:rowOff>
    </xdr:from>
    <xdr:to>
      <xdr:col>116</xdr:col>
      <xdr:colOff>114300</xdr:colOff>
      <xdr:row>77</xdr:row>
      <xdr:rowOff>70211</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2110700" y="1317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118488</xdr:rowOff>
    </xdr:from>
    <xdr:ext cx="534377" cy="259045"/>
    <xdr:sp macro="" textlink="">
      <xdr:nvSpPr>
        <xdr:cNvPr id="880" name="繰出金該当値テキスト">
          <a:extLst>
            <a:ext uri="{FF2B5EF4-FFF2-40B4-BE49-F238E27FC236}">
              <a16:creationId xmlns:a16="http://schemas.microsoft.com/office/drawing/2014/main" id="{00000000-0008-0000-0600-000070030000}"/>
            </a:ext>
          </a:extLst>
        </xdr:cNvPr>
        <xdr:cNvSpPr txBox="1"/>
      </xdr:nvSpPr>
      <xdr:spPr>
        <a:xfrm>
          <a:off x="22212300" y="13148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2511</xdr:rowOff>
    </xdr:from>
    <xdr:to>
      <xdr:col>112</xdr:col>
      <xdr:colOff>38100</xdr:colOff>
      <xdr:row>76</xdr:row>
      <xdr:rowOff>104111</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1272500" y="13032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120639</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1056111" y="12807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15863</xdr:rowOff>
    </xdr:from>
    <xdr:to>
      <xdr:col>107</xdr:col>
      <xdr:colOff>101600</xdr:colOff>
      <xdr:row>77</xdr:row>
      <xdr:rowOff>117463</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20383500" y="13217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108590</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0167111" y="13310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46837</xdr:rowOff>
    </xdr:from>
    <xdr:to>
      <xdr:col>102</xdr:col>
      <xdr:colOff>165100</xdr:colOff>
      <xdr:row>77</xdr:row>
      <xdr:rowOff>148437</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9494500" y="13248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139564</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9278111" y="13341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100079</xdr:rowOff>
    </xdr:from>
    <xdr:to>
      <xdr:col>98</xdr:col>
      <xdr:colOff>38100</xdr:colOff>
      <xdr:row>78</xdr:row>
      <xdr:rowOff>30229</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18605500" y="13301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21356</xdr:rowOff>
    </xdr:from>
    <xdr:ext cx="534377"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389111" y="13394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a:extLst>
            <a:ext uri="{FF2B5EF4-FFF2-40B4-BE49-F238E27FC236}">
              <a16:creationId xmlns:a16="http://schemas.microsoft.com/office/drawing/2014/main" id="{00000000-0008-0000-0600-00008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5" name="前年度繰上充用金最小値テキスト">
          <a:extLst>
            <a:ext uri="{FF2B5EF4-FFF2-40B4-BE49-F238E27FC236}">
              <a16:creationId xmlns:a16="http://schemas.microsoft.com/office/drawing/2014/main" id="{00000000-0008-0000-0600-000089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7" name="前年度繰上充用金最大値テキスト">
          <a:extLst>
            <a:ext uri="{FF2B5EF4-FFF2-40B4-BE49-F238E27FC236}">
              <a16:creationId xmlns:a16="http://schemas.microsoft.com/office/drawing/2014/main" id="{00000000-0008-0000-0600-00008B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0" name="前年度繰上充用金平均値テキスト">
          <a:extLst>
            <a:ext uri="{FF2B5EF4-FFF2-40B4-BE49-F238E27FC236}">
              <a16:creationId xmlns:a16="http://schemas.microsoft.com/office/drawing/2014/main" id="{00000000-0008-0000-0600-00008E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9" name="前年度繰上充用金該当値テキスト">
          <a:extLst>
            <a:ext uri="{FF2B5EF4-FFF2-40B4-BE49-F238E27FC236}">
              <a16:creationId xmlns:a16="http://schemas.microsoft.com/office/drawing/2014/main" id="{00000000-0008-0000-0600-0000A1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歳出決算総額は、住民一人当たり</a:t>
          </a:r>
          <a:r>
            <a:rPr kumimoji="1" lang="en-US" altLang="ja-JP" sz="1100" b="0" i="0" baseline="0">
              <a:solidFill>
                <a:schemeClr val="dk1"/>
              </a:solidFill>
              <a:effectLst/>
              <a:latin typeface="+mn-lt"/>
              <a:ea typeface="+mn-ea"/>
              <a:cs typeface="+mn-cs"/>
            </a:rPr>
            <a:t>442,442</a:t>
          </a:r>
          <a:r>
            <a:rPr kumimoji="1" lang="ja-JP" altLang="ja-JP" sz="1100" b="0" i="0" baseline="0">
              <a:solidFill>
                <a:schemeClr val="dk1"/>
              </a:solidFill>
              <a:effectLst/>
              <a:latin typeface="+mn-lt"/>
              <a:ea typeface="+mn-ea"/>
              <a:cs typeface="+mn-cs"/>
            </a:rPr>
            <a:t>円となっています。</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主な構成項目である人件費は、住民一人当たり</a:t>
          </a:r>
          <a:r>
            <a:rPr kumimoji="1" lang="en-US" altLang="ja-JP" sz="1100" b="0" i="0" baseline="0">
              <a:solidFill>
                <a:schemeClr val="dk1"/>
              </a:solidFill>
              <a:effectLst/>
              <a:latin typeface="+mn-lt"/>
              <a:ea typeface="+mn-ea"/>
              <a:cs typeface="+mn-cs"/>
            </a:rPr>
            <a:t>57,459</a:t>
          </a:r>
          <a:r>
            <a:rPr kumimoji="1" lang="ja-JP" altLang="ja-JP" sz="1100" b="0" i="0" baseline="0">
              <a:solidFill>
                <a:schemeClr val="dk1"/>
              </a:solidFill>
              <a:effectLst/>
              <a:latin typeface="+mn-lt"/>
              <a:ea typeface="+mn-ea"/>
              <a:cs typeface="+mn-cs"/>
            </a:rPr>
            <a:t>円となっており、前年度から</a:t>
          </a:r>
          <a:r>
            <a:rPr kumimoji="1" lang="en-US" altLang="ja-JP" sz="1100" b="0" i="0" baseline="0">
              <a:solidFill>
                <a:schemeClr val="dk1"/>
              </a:solidFill>
              <a:effectLst/>
              <a:latin typeface="+mn-lt"/>
              <a:ea typeface="+mn-ea"/>
              <a:cs typeface="+mn-cs"/>
            </a:rPr>
            <a:t>3.6</a:t>
          </a:r>
          <a:r>
            <a:rPr kumimoji="1" lang="ja-JP" altLang="ja-JP" sz="1100" b="0" i="0" baseline="0">
              <a:solidFill>
                <a:schemeClr val="dk1"/>
              </a:solidFill>
              <a:effectLst/>
              <a:latin typeface="+mn-lt"/>
              <a:ea typeface="+mn-ea"/>
              <a:cs typeface="+mn-cs"/>
            </a:rPr>
            <a:t>％の増加となり、類似団体平均を上回っています。</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また、普通建設事業費は、平成</a:t>
          </a:r>
          <a:r>
            <a:rPr kumimoji="1" lang="en-US" altLang="ja-JP" sz="1100" b="0" i="0" baseline="0">
              <a:solidFill>
                <a:schemeClr val="dk1"/>
              </a:solidFill>
              <a:effectLst/>
              <a:latin typeface="+mn-lt"/>
              <a:ea typeface="+mn-ea"/>
              <a:cs typeface="+mn-cs"/>
            </a:rPr>
            <a:t>30</a:t>
          </a:r>
          <a:r>
            <a:rPr kumimoji="1" lang="ja-JP" altLang="ja-JP" sz="1100" b="0" i="0" baseline="0">
              <a:solidFill>
                <a:schemeClr val="dk1"/>
              </a:solidFill>
              <a:effectLst/>
              <a:latin typeface="+mn-lt"/>
              <a:ea typeface="+mn-ea"/>
              <a:cs typeface="+mn-cs"/>
            </a:rPr>
            <a:t>年度に土地開発公社保有地の買い戻し等を行ったことで、住民一人当たり</a:t>
          </a:r>
          <a:r>
            <a:rPr kumimoji="1" lang="en-US" altLang="ja-JP" sz="1100" b="0" i="0" baseline="0">
              <a:solidFill>
                <a:schemeClr val="dk1"/>
              </a:solidFill>
              <a:effectLst/>
              <a:latin typeface="+mn-lt"/>
              <a:ea typeface="+mn-ea"/>
              <a:cs typeface="+mn-cs"/>
            </a:rPr>
            <a:t>78,211</a:t>
          </a:r>
          <a:r>
            <a:rPr kumimoji="1" lang="ja-JP" altLang="ja-JP" sz="1100" b="0" i="0" baseline="0">
              <a:solidFill>
                <a:schemeClr val="dk1"/>
              </a:solidFill>
              <a:effectLst/>
              <a:latin typeface="+mn-lt"/>
              <a:ea typeface="+mn-ea"/>
              <a:cs typeface="+mn-cs"/>
            </a:rPr>
            <a:t>円となっており、類似団体平均との</a:t>
          </a:r>
          <a:r>
            <a:rPr kumimoji="1" lang="ja-JP" altLang="en-US" sz="1100" b="0" i="0" baseline="0">
              <a:solidFill>
                <a:schemeClr val="dk1"/>
              </a:solidFill>
              <a:effectLst/>
              <a:latin typeface="+mn-lt"/>
              <a:ea typeface="+mn-ea"/>
              <a:cs typeface="+mn-cs"/>
            </a:rPr>
            <a:t>差</a:t>
          </a:r>
          <a:r>
            <a:rPr kumimoji="1" lang="ja-JP" altLang="ja-JP" sz="1100" b="0" i="0" baseline="0">
              <a:solidFill>
                <a:schemeClr val="dk1"/>
              </a:solidFill>
              <a:effectLst/>
              <a:latin typeface="+mn-lt"/>
              <a:ea typeface="+mn-ea"/>
              <a:cs typeface="+mn-cs"/>
            </a:rPr>
            <a:t>は</a:t>
          </a:r>
          <a:r>
            <a:rPr kumimoji="1" lang="ja-JP" altLang="en-US" sz="1100" b="0" i="0" baseline="0">
              <a:solidFill>
                <a:schemeClr val="dk1"/>
              </a:solidFill>
              <a:effectLst/>
              <a:latin typeface="+mn-lt"/>
              <a:ea typeface="+mn-ea"/>
              <a:cs typeface="+mn-cs"/>
            </a:rPr>
            <a:t>前年度より大きく</a:t>
          </a:r>
          <a:r>
            <a:rPr kumimoji="1" lang="ja-JP" altLang="ja-JP" sz="1100" b="0" i="0" baseline="0">
              <a:solidFill>
                <a:schemeClr val="dk1"/>
              </a:solidFill>
              <a:effectLst/>
              <a:latin typeface="+mn-lt"/>
              <a:ea typeface="+mn-ea"/>
              <a:cs typeface="+mn-cs"/>
            </a:rPr>
            <a:t>なっています。</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新たなまちづくりに向けた整備や老朽化したインフラ設備の改修・改築などにより、今後も増加要因があるため、緊急性や住民ニーズを的確に把握した事業を厳選し、一人当たりコストの上昇の抑制に努めます。</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a:t>
          </a:r>
          <a:r>
            <a:rPr kumimoji="1" lang="ja-JP" altLang="en-US" sz="1100" b="0" i="0" baseline="0">
              <a:solidFill>
                <a:schemeClr val="dk1"/>
              </a:solidFill>
              <a:effectLst/>
              <a:latin typeface="+mn-lt"/>
              <a:ea typeface="+mn-ea"/>
              <a:cs typeface="+mn-cs"/>
            </a:rPr>
            <a:t>積立金については</a:t>
          </a:r>
          <a:r>
            <a:rPr kumimoji="1" lang="ja-JP" altLang="ja-JP" sz="1100" b="0" i="0" baseline="0">
              <a:solidFill>
                <a:schemeClr val="dk1"/>
              </a:solidFill>
              <a:effectLst/>
              <a:latin typeface="+mn-lt"/>
              <a:ea typeface="+mn-ea"/>
              <a:cs typeface="+mn-cs"/>
            </a:rPr>
            <a:t>、平成</a:t>
          </a:r>
          <a:r>
            <a:rPr kumimoji="1" lang="en-US" altLang="ja-JP" sz="1100" b="0" i="0" baseline="0">
              <a:solidFill>
                <a:schemeClr val="dk1"/>
              </a:solidFill>
              <a:effectLst/>
              <a:latin typeface="+mn-lt"/>
              <a:ea typeface="+mn-ea"/>
              <a:cs typeface="+mn-cs"/>
            </a:rPr>
            <a:t>29</a:t>
          </a:r>
          <a:r>
            <a:rPr kumimoji="1" lang="ja-JP" altLang="ja-JP" sz="1100" b="0" i="0" baseline="0">
              <a:solidFill>
                <a:schemeClr val="dk1"/>
              </a:solidFill>
              <a:effectLst/>
              <a:latin typeface="+mn-lt"/>
              <a:ea typeface="+mn-ea"/>
              <a:cs typeface="+mn-cs"/>
            </a:rPr>
            <a:t>年度に実施した、文化パルク城陽のセール・アンド・リースバックによる当該施設の売却収入</a:t>
          </a:r>
          <a:r>
            <a:rPr kumimoji="1" lang="ja-JP" altLang="en-US" sz="1100" b="0" i="0" baseline="0">
              <a:solidFill>
                <a:schemeClr val="dk1"/>
              </a:solidFill>
              <a:effectLst/>
              <a:latin typeface="+mn-lt"/>
              <a:ea typeface="+mn-ea"/>
              <a:cs typeface="+mn-cs"/>
            </a:rPr>
            <a:t>の一部を</a:t>
          </a:r>
          <a:r>
            <a:rPr kumimoji="1" lang="ja-JP" altLang="ja-JP" sz="1100" b="0" i="0" baseline="0">
              <a:solidFill>
                <a:schemeClr val="dk1"/>
              </a:solidFill>
              <a:effectLst/>
              <a:latin typeface="+mn-lt"/>
              <a:ea typeface="+mn-ea"/>
              <a:cs typeface="+mn-cs"/>
            </a:rPr>
            <a:t>同年度に基金へ積み立て</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平成</a:t>
          </a:r>
          <a:r>
            <a:rPr kumimoji="1" lang="en-US" altLang="ja-JP" sz="1100" b="0" i="0" baseline="0">
              <a:solidFill>
                <a:schemeClr val="dk1"/>
              </a:solidFill>
              <a:effectLst/>
              <a:latin typeface="+mn-lt"/>
              <a:ea typeface="+mn-ea"/>
              <a:cs typeface="+mn-cs"/>
            </a:rPr>
            <a:t>30</a:t>
          </a:r>
          <a:r>
            <a:rPr kumimoji="1" lang="ja-JP" altLang="ja-JP" sz="1100" b="0" i="0" baseline="0">
              <a:solidFill>
                <a:schemeClr val="dk1"/>
              </a:solidFill>
              <a:effectLst/>
              <a:latin typeface="+mn-lt"/>
              <a:ea typeface="+mn-ea"/>
              <a:cs typeface="+mn-cs"/>
            </a:rPr>
            <a:t>年度</a:t>
          </a:r>
          <a:r>
            <a:rPr kumimoji="1" lang="ja-JP" altLang="en-US" sz="1100" b="0" i="0" baseline="0">
              <a:solidFill>
                <a:schemeClr val="dk1"/>
              </a:solidFill>
              <a:effectLst/>
              <a:latin typeface="+mn-lt"/>
              <a:ea typeface="+mn-ea"/>
              <a:cs typeface="+mn-cs"/>
            </a:rPr>
            <a:t>は事業に充当したため減少していますが、依然として類似</a:t>
          </a:r>
          <a:r>
            <a:rPr kumimoji="1" lang="ja-JP" altLang="ja-JP" sz="1100" b="0" i="0" baseline="0">
              <a:solidFill>
                <a:schemeClr val="dk1"/>
              </a:solidFill>
              <a:effectLst/>
              <a:latin typeface="+mn-lt"/>
              <a:ea typeface="+mn-ea"/>
              <a:cs typeface="+mn-cs"/>
            </a:rPr>
            <a:t>団体平均を大きく上回っています。</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京都府城陽市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76,409
75,729
32.71
34,020,334
33,806,552
65,506
15,371,311
37,930,911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97.3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99466</xdr:rowOff>
    </xdr:from>
    <xdr:to>
      <xdr:col>24</xdr:col>
      <xdr:colOff>62865</xdr:colOff>
      <xdr:row>38</xdr:row>
      <xdr:rowOff>52832</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414416"/>
          <a:ext cx="1270" cy="1153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56659</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57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52832</xdr:rowOff>
    </xdr:from>
    <xdr:to>
      <xdr:col>24</xdr:col>
      <xdr:colOff>152400</xdr:colOff>
      <xdr:row>38</xdr:row>
      <xdr:rowOff>52832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567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46143</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189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99466</xdr:rowOff>
    </xdr:from>
    <xdr:to>
      <xdr:col>24</xdr:col>
      <xdr:colOff>152400</xdr:colOff>
      <xdr:row>31</xdr:row>
      <xdr:rowOff>99466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414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40487</xdr:rowOff>
    </xdr:from>
    <xdr:to>
      <xdr:col>24</xdr:col>
      <xdr:colOff>63500</xdr:colOff>
      <xdr:row>35</xdr:row>
      <xdr:rowOff>136499</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6041237"/>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23995</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8532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1118</xdr:rowOff>
    </xdr:from>
    <xdr:to>
      <xdr:col>24</xdr:col>
      <xdr:colOff>114300</xdr:colOff>
      <xdr:row>35</xdr:row>
      <xdr:rowOff>102718</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40487</xdr:rowOff>
    </xdr:from>
    <xdr:to>
      <xdr:col>19</xdr:col>
      <xdr:colOff>177800</xdr:colOff>
      <xdr:row>35</xdr:row>
      <xdr:rowOff>58775</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6041237"/>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166167</xdr:rowOff>
    </xdr:from>
    <xdr:to>
      <xdr:col>20</xdr:col>
      <xdr:colOff>38100</xdr:colOff>
      <xdr:row>35</xdr:row>
      <xdr:rowOff>96317</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87444</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088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132842</xdr:rowOff>
    </xdr:from>
    <xdr:to>
      <xdr:col>15</xdr:col>
      <xdr:colOff>50800</xdr:colOff>
      <xdr:row>35</xdr:row>
      <xdr:rowOff>58775</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5962142"/>
          <a:ext cx="889000" cy="97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157480</xdr:rowOff>
    </xdr:from>
    <xdr:to>
      <xdr:col>15</xdr:col>
      <xdr:colOff>101600</xdr:colOff>
      <xdr:row>35</xdr:row>
      <xdr:rowOff>87630</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104157</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76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132842</xdr:rowOff>
    </xdr:from>
    <xdr:to>
      <xdr:col>10</xdr:col>
      <xdr:colOff>114300</xdr:colOff>
      <xdr:row>35</xdr:row>
      <xdr:rowOff>121869</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5962142"/>
          <a:ext cx="889000" cy="160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18491</xdr:rowOff>
    </xdr:from>
    <xdr:to>
      <xdr:col>10</xdr:col>
      <xdr:colOff>165100</xdr:colOff>
      <xdr:row>34</xdr:row>
      <xdr:rowOff>120091</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8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136618</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623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23520</xdr:rowOff>
    </xdr:from>
    <xdr:to>
      <xdr:col>6</xdr:col>
      <xdr:colOff>38100</xdr:colOff>
      <xdr:row>34</xdr:row>
      <xdr:rowOff>125120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141647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6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85699</xdr:rowOff>
    </xdr:from>
    <xdr:to>
      <xdr:col>24</xdr:col>
      <xdr:colOff>114300</xdr:colOff>
      <xdr:row>36</xdr:row>
      <xdr:rowOff>15849</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086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64126</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064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161137</xdr:rowOff>
    </xdr:from>
    <xdr:to>
      <xdr:col>20</xdr:col>
      <xdr:colOff>38100</xdr:colOff>
      <xdr:row>35</xdr:row>
      <xdr:rowOff>91287</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990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107814</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76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7975</xdr:rowOff>
    </xdr:from>
    <xdr:to>
      <xdr:col>15</xdr:col>
      <xdr:colOff>101600</xdr:colOff>
      <xdr:row>35</xdr:row>
      <xdr:rowOff>109575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008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100702</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101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82042</xdr:rowOff>
    </xdr:from>
    <xdr:to>
      <xdr:col>10</xdr:col>
      <xdr:colOff>165100</xdr:colOff>
      <xdr:row>35</xdr:row>
      <xdr:rowOff>12192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911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3319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004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71069</xdr:rowOff>
    </xdr:from>
    <xdr:to>
      <xdr:col>6</xdr:col>
      <xdr:colOff>38100</xdr:colOff>
      <xdr:row>36</xdr:row>
      <xdr:rowOff>1219</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071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163796</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164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53</xdr:row>
      <xdr:rowOff>21234</xdr:rowOff>
    </xdr:from>
    <xdr:to>
      <xdr:col>24</xdr:col>
      <xdr:colOff>62865</xdr:colOff>
      <xdr:row>59</xdr:row>
      <xdr:rowOff>74092</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9108084"/>
          <a:ext cx="1270" cy="1081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77919</xdr:rowOff>
    </xdr:from>
    <xdr:ext cx="534377"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193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74092</xdr:rowOff>
    </xdr:from>
    <xdr:to>
      <xdr:col>24</xdr:col>
      <xdr:colOff>152400</xdr:colOff>
      <xdr:row>59</xdr:row>
      <xdr:rowOff>74092</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18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139361</xdr:rowOff>
    </xdr:from>
    <xdr:ext cx="599010"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883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112,828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53</xdr:row>
      <xdr:rowOff>21234</xdr:rowOff>
    </xdr:from>
    <xdr:to>
      <xdr:col>24</xdr:col>
      <xdr:colOff>152400</xdr:colOff>
      <xdr:row>53</xdr:row>
      <xdr:rowOff>21234</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9108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12319</xdr:rowOff>
    </xdr:from>
    <xdr:to>
      <xdr:col>24</xdr:col>
      <xdr:colOff>63500</xdr:colOff>
      <xdr:row>53</xdr:row>
      <xdr:rowOff>62497</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3797300" y="8756269"/>
          <a:ext cx="838200" cy="393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102455</xdr:rowOff>
    </xdr:from>
    <xdr:ext cx="534377"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8751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124028</xdr:rowOff>
    </xdr:from>
    <xdr:to>
      <xdr:col>24</xdr:col>
      <xdr:colOff>114300</xdr:colOff>
      <xdr:row>58</xdr:row>
      <xdr:rowOff>54178</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896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12319</xdr:rowOff>
    </xdr:from>
    <xdr:to>
      <xdr:col>19</xdr:col>
      <xdr:colOff>177800</xdr:colOff>
      <xdr:row>57</xdr:row>
      <xdr:rowOff>147231</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908300" y="8756269"/>
          <a:ext cx="889000" cy="1163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99403</xdr:rowOff>
    </xdr:from>
    <xdr:to>
      <xdr:col>20</xdr:col>
      <xdr:colOff>38100</xdr:colOff>
      <xdr:row>58</xdr:row>
      <xdr:rowOff>29553</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872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20680</xdr:rowOff>
    </xdr:from>
    <xdr:ext cx="534377"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530111" y="9964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147231</xdr:rowOff>
    </xdr:from>
    <xdr:to>
      <xdr:col>15</xdr:col>
      <xdr:colOff>50800</xdr:colOff>
      <xdr:row>57</xdr:row>
      <xdr:rowOff>157632</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9919881"/>
          <a:ext cx="889000" cy="10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112357</xdr:rowOff>
    </xdr:from>
    <xdr:to>
      <xdr:col>15</xdr:col>
      <xdr:colOff>101600</xdr:colOff>
      <xdr:row>58</xdr:row>
      <xdr:rowOff>42507</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885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33634</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41111" y="9977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157632</xdr:rowOff>
    </xdr:from>
    <xdr:to>
      <xdr:col>10</xdr:col>
      <xdr:colOff>114300</xdr:colOff>
      <xdr:row>58</xdr:row>
      <xdr:rowOff>87935</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1130300" y="9930282"/>
          <a:ext cx="889000" cy="101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49340</xdr:rowOff>
    </xdr:from>
    <xdr:to>
      <xdr:col>10</xdr:col>
      <xdr:colOff>165100</xdr:colOff>
      <xdr:row>57</xdr:row>
      <xdr:rowOff>150940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82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167467</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52111" y="9597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130708</xdr:rowOff>
    </xdr:from>
    <xdr:to>
      <xdr:col>6</xdr:col>
      <xdr:colOff>38100</xdr:colOff>
      <xdr:row>57</xdr:row>
      <xdr:rowOff>60858</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73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77385</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63111" y="9507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11697</xdr:rowOff>
    </xdr:from>
    <xdr:to>
      <xdr:col>24</xdr:col>
      <xdr:colOff>114300</xdr:colOff>
      <xdr:row>53</xdr:row>
      <xdr:rowOff>113297</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098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98074</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013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50</xdr:row>
      <xdr:rowOff>132969</xdr:rowOff>
    </xdr:from>
    <xdr:to>
      <xdr:col>20</xdr:col>
      <xdr:colOff>38100</xdr:colOff>
      <xdr:row>51</xdr:row>
      <xdr:rowOff>63119</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870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49</xdr:row>
      <xdr:rowOff>79646</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97795" y="8480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96431</xdr:rowOff>
    </xdr:from>
    <xdr:to>
      <xdr:col>15</xdr:col>
      <xdr:colOff>101600</xdr:colOff>
      <xdr:row>58</xdr:row>
      <xdr:rowOff>26581</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869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43108</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41111" y="9644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106832</xdr:rowOff>
    </xdr:from>
    <xdr:to>
      <xdr:col>10</xdr:col>
      <xdr:colOff>165100</xdr:colOff>
      <xdr:row>58</xdr:row>
      <xdr:rowOff>36982</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879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28109</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52111" y="9972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37135</xdr:rowOff>
    </xdr:from>
    <xdr:to>
      <xdr:col>6</xdr:col>
      <xdr:colOff>38100</xdr:colOff>
      <xdr:row>58</xdr:row>
      <xdr:rowOff>138735</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981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129862</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63111" y="10073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96157</xdr:rowOff>
    </xdr:from>
    <xdr:to>
      <xdr:col>24</xdr:col>
      <xdr:colOff>62865</xdr:colOff>
      <xdr:row>79</xdr:row>
      <xdr:rowOff>2942</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097657"/>
          <a:ext cx="1270" cy="1449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6769</xdr:rowOff>
    </xdr:from>
    <xdr:ext cx="534377"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551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2942</xdr:rowOff>
    </xdr:from>
    <xdr:to>
      <xdr:col>24</xdr:col>
      <xdr:colOff>152400</xdr:colOff>
      <xdr:row>79</xdr:row>
      <xdr:rowOff>2942</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547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42834</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872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232,000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96157</xdr:rowOff>
    </xdr:from>
    <xdr:to>
      <xdr:col>24</xdr:col>
      <xdr:colOff>152400</xdr:colOff>
      <xdr:row>70</xdr:row>
      <xdr:rowOff>96157</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097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49240</xdr:rowOff>
    </xdr:from>
    <xdr:to>
      <xdr:col>24</xdr:col>
      <xdr:colOff>63500</xdr:colOff>
      <xdr:row>76</xdr:row>
      <xdr:rowOff>74059</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3797300" y="13079440"/>
          <a:ext cx="838200" cy="24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133135</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8204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110258</xdr:rowOff>
    </xdr:from>
    <xdr:to>
      <xdr:col>24</xdr:col>
      <xdr:colOff>114300</xdr:colOff>
      <xdr:row>76</xdr:row>
      <xdr:rowOff>40407</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29690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49240</xdr:rowOff>
    </xdr:from>
    <xdr:to>
      <xdr:col>19</xdr:col>
      <xdr:colOff>177800</xdr:colOff>
      <xdr:row>76</xdr:row>
      <xdr:rowOff>74733</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3079440"/>
          <a:ext cx="889000" cy="25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114840</xdr:rowOff>
    </xdr:from>
    <xdr:to>
      <xdr:col>20</xdr:col>
      <xdr:colOff>38100</xdr:colOff>
      <xdr:row>76</xdr:row>
      <xdr:rowOff>44990</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297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61517</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2748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74733</xdr:rowOff>
    </xdr:from>
    <xdr:to>
      <xdr:col>15</xdr:col>
      <xdr:colOff>50800</xdr:colOff>
      <xdr:row>76</xdr:row>
      <xdr:rowOff>105062</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3104933"/>
          <a:ext cx="889000" cy="30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149163</xdr:rowOff>
    </xdr:from>
    <xdr:to>
      <xdr:col>15</xdr:col>
      <xdr:colOff>101600</xdr:colOff>
      <xdr:row>76</xdr:row>
      <xdr:rowOff>79313</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00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95840</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2783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105062</xdr:rowOff>
    </xdr:from>
    <xdr:to>
      <xdr:col>10</xdr:col>
      <xdr:colOff>114300</xdr:colOff>
      <xdr:row>76</xdr:row>
      <xdr:rowOff>169092</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135262"/>
          <a:ext cx="889000" cy="64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6429</xdr:rowOff>
    </xdr:from>
    <xdr:to>
      <xdr:col>10</xdr:col>
      <xdr:colOff>165100</xdr:colOff>
      <xdr:row>76</xdr:row>
      <xdr:rowOff>108029</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03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124557</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2811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143633</xdr:rowOff>
    </xdr:from>
    <xdr:to>
      <xdr:col>6</xdr:col>
      <xdr:colOff>38100</xdr:colOff>
      <xdr:row>76</xdr:row>
      <xdr:rowOff>73783</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002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90310</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2777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23259</xdr:rowOff>
    </xdr:from>
    <xdr:to>
      <xdr:col>24</xdr:col>
      <xdr:colOff>114300</xdr:colOff>
      <xdr:row>76</xdr:row>
      <xdr:rowOff>124859</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3053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1686</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3031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169890</xdr:rowOff>
    </xdr:from>
    <xdr:to>
      <xdr:col>20</xdr:col>
      <xdr:colOff>38100</xdr:colOff>
      <xdr:row>76</xdr:row>
      <xdr:rowOff>100040</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02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91167</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3121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23933</xdr:rowOff>
    </xdr:from>
    <xdr:to>
      <xdr:col>15</xdr:col>
      <xdr:colOff>101600</xdr:colOff>
      <xdr:row>76</xdr:row>
      <xdr:rowOff>125533</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054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116660</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3146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54262</xdr:rowOff>
    </xdr:from>
    <xdr:to>
      <xdr:col>10</xdr:col>
      <xdr:colOff>165100</xdr:colOff>
      <xdr:row>76</xdr:row>
      <xdr:rowOff>155862</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084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146989</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177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118292</xdr:rowOff>
    </xdr:from>
    <xdr:to>
      <xdr:col>6</xdr:col>
      <xdr:colOff>38100</xdr:colOff>
      <xdr:row>77</xdr:row>
      <xdr:rowOff>48442</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14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39569</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241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a:extLst>
            <a:ext uri="{FF2B5EF4-FFF2-40B4-BE49-F238E27FC236}">
              <a16:creationId xmlns:a16="http://schemas.microsoft.com/office/drawing/2014/main" id="{00000000-0008-0000-07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166545</xdr:rowOff>
    </xdr:from>
    <xdr:to>
      <xdr:col>24</xdr:col>
      <xdr:colOff>62865</xdr:colOff>
      <xdr:row>99</xdr:row>
      <xdr:rowOff>125575</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4633595" y="15597045"/>
          <a:ext cx="1270" cy="15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129402</xdr:rowOff>
    </xdr:from>
    <xdr:ext cx="534377" cy="259045"/>
    <xdr:sp macro="" textlink="">
      <xdr:nvSpPr>
        <xdr:cNvPr id="233" name="衛生費最小値テキスト">
          <a:extLst>
            <a:ext uri="{FF2B5EF4-FFF2-40B4-BE49-F238E27FC236}">
              <a16:creationId xmlns:a16="http://schemas.microsoft.com/office/drawing/2014/main" id="{00000000-0008-0000-0700-0000E9000000}"/>
            </a:ext>
          </a:extLst>
        </xdr:cNvPr>
        <xdr:cNvSpPr txBox="1"/>
      </xdr:nvSpPr>
      <xdr:spPr>
        <a:xfrm>
          <a:off x="4686300" y="17102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125575</xdr:rowOff>
    </xdr:from>
    <xdr:to>
      <xdr:col>24</xdr:col>
      <xdr:colOff>152400</xdr:colOff>
      <xdr:row>99</xdr:row>
      <xdr:rowOff>125575</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7099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113222</xdr:rowOff>
    </xdr:from>
    <xdr:ext cx="599010" cy="259045"/>
    <xdr:sp macro="" textlink="">
      <xdr:nvSpPr>
        <xdr:cNvPr id="235" name="衛生費最大値テキスト">
          <a:extLst>
            <a:ext uri="{FF2B5EF4-FFF2-40B4-BE49-F238E27FC236}">
              <a16:creationId xmlns:a16="http://schemas.microsoft.com/office/drawing/2014/main" id="{00000000-0008-0000-0700-0000EB000000}"/>
            </a:ext>
          </a:extLst>
        </xdr:cNvPr>
        <xdr:cNvSpPr txBox="1"/>
      </xdr:nvSpPr>
      <xdr:spPr>
        <a:xfrm>
          <a:off x="4686300" y="15372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110,356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166545</xdr:rowOff>
    </xdr:from>
    <xdr:to>
      <xdr:col>24</xdr:col>
      <xdr:colOff>152400</xdr:colOff>
      <xdr:row>90</xdr:row>
      <xdr:rowOff>166545</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559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79873</xdr:rowOff>
    </xdr:from>
    <xdr:to>
      <xdr:col>24</xdr:col>
      <xdr:colOff>63500</xdr:colOff>
      <xdr:row>99</xdr:row>
      <xdr:rowOff>102879</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3797300" y="17053423"/>
          <a:ext cx="838200" cy="23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57469</xdr:rowOff>
    </xdr:from>
    <xdr:ext cx="534377" cy="259045"/>
    <xdr:sp macro="" textlink="">
      <xdr:nvSpPr>
        <xdr:cNvPr id="238" name="衛生費平均値テキスト">
          <a:extLst>
            <a:ext uri="{FF2B5EF4-FFF2-40B4-BE49-F238E27FC236}">
              <a16:creationId xmlns:a16="http://schemas.microsoft.com/office/drawing/2014/main" id="{00000000-0008-0000-0700-0000EE000000}"/>
            </a:ext>
          </a:extLst>
        </xdr:cNvPr>
        <xdr:cNvSpPr txBox="1"/>
      </xdr:nvSpPr>
      <xdr:spPr>
        <a:xfrm>
          <a:off x="4686300" y="166881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34592</xdr:rowOff>
    </xdr:from>
    <xdr:to>
      <xdr:col>24</xdr:col>
      <xdr:colOff>114300</xdr:colOff>
      <xdr:row>98</xdr:row>
      <xdr:rowOff>136192</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4584700" y="1683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79873</xdr:rowOff>
    </xdr:from>
    <xdr:to>
      <xdr:col>19</xdr:col>
      <xdr:colOff>177800</xdr:colOff>
      <xdr:row>99</xdr:row>
      <xdr:rowOff>90796</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908300" y="17053423"/>
          <a:ext cx="889000" cy="10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1265</xdr:rowOff>
    </xdr:from>
    <xdr:to>
      <xdr:col>20</xdr:col>
      <xdr:colOff>38100</xdr:colOff>
      <xdr:row>98</xdr:row>
      <xdr:rowOff>102865</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3746500" y="1680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119392</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530111" y="1657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90796</xdr:rowOff>
    </xdr:from>
    <xdr:to>
      <xdr:col>15</xdr:col>
      <xdr:colOff>50800</xdr:colOff>
      <xdr:row>99</xdr:row>
      <xdr:rowOff>94028</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2019300" y="17064346"/>
          <a:ext cx="889000" cy="3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170968</xdr:rowOff>
    </xdr:from>
    <xdr:to>
      <xdr:col>15</xdr:col>
      <xdr:colOff>101600</xdr:colOff>
      <xdr:row>98</xdr:row>
      <xdr:rowOff>101118</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2857500" y="1680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117645</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641111" y="1657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82305</xdr:rowOff>
    </xdr:from>
    <xdr:to>
      <xdr:col>10</xdr:col>
      <xdr:colOff>114300</xdr:colOff>
      <xdr:row>99</xdr:row>
      <xdr:rowOff>94028</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a:off x="1130300" y="17055855"/>
          <a:ext cx="889000" cy="11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31228</xdr:rowOff>
    </xdr:from>
    <xdr:to>
      <xdr:col>10</xdr:col>
      <xdr:colOff>165100</xdr:colOff>
      <xdr:row>98</xdr:row>
      <xdr:rowOff>132828</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968500" y="1683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149355</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752111" y="16608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117425</xdr:rowOff>
    </xdr:from>
    <xdr:to>
      <xdr:col>6</xdr:col>
      <xdr:colOff>38100</xdr:colOff>
      <xdr:row>98</xdr:row>
      <xdr:rowOff>47575</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079500" y="16748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64102</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863111" y="16523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99</xdr:row>
      <xdr:rowOff>52079</xdr:rowOff>
    </xdr:from>
    <xdr:to>
      <xdr:col>24</xdr:col>
      <xdr:colOff>114300</xdr:colOff>
      <xdr:row>99</xdr:row>
      <xdr:rowOff>153679</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4584700" y="17025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138456</xdr:rowOff>
    </xdr:from>
    <xdr:ext cx="534377" cy="259045"/>
    <xdr:sp macro="" textlink="">
      <xdr:nvSpPr>
        <xdr:cNvPr id="257" name="衛生費該当値テキスト">
          <a:extLst>
            <a:ext uri="{FF2B5EF4-FFF2-40B4-BE49-F238E27FC236}">
              <a16:creationId xmlns:a16="http://schemas.microsoft.com/office/drawing/2014/main" id="{00000000-0008-0000-0700-000001010000}"/>
            </a:ext>
          </a:extLst>
        </xdr:cNvPr>
        <xdr:cNvSpPr txBox="1"/>
      </xdr:nvSpPr>
      <xdr:spPr>
        <a:xfrm>
          <a:off x="4686300" y="16940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29073</xdr:rowOff>
    </xdr:from>
    <xdr:to>
      <xdr:col>20</xdr:col>
      <xdr:colOff>38100</xdr:colOff>
      <xdr:row>99</xdr:row>
      <xdr:rowOff>130673</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3746500" y="17002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121800</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3530111" y="17095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39996</xdr:rowOff>
    </xdr:from>
    <xdr:to>
      <xdr:col>15</xdr:col>
      <xdr:colOff>101600</xdr:colOff>
      <xdr:row>99</xdr:row>
      <xdr:rowOff>141596</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2857500" y="17013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132723</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2641111" y="17106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43228</xdr:rowOff>
    </xdr:from>
    <xdr:to>
      <xdr:col>10</xdr:col>
      <xdr:colOff>165100</xdr:colOff>
      <xdr:row>99</xdr:row>
      <xdr:rowOff>144828</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968500" y="17016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135955</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1752111" y="17109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31505</xdr:rowOff>
    </xdr:from>
    <xdr:to>
      <xdr:col>6</xdr:col>
      <xdr:colOff>38100</xdr:colOff>
      <xdr:row>99</xdr:row>
      <xdr:rowOff>133105</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079500" y="17005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124232</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863111" y="17097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17399</xdr:rowOff>
    </xdr:from>
    <xdr:to>
      <xdr:col>54</xdr:col>
      <xdr:colOff>189865</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332349"/>
          <a:ext cx="1270" cy="1398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135526</xdr:rowOff>
    </xdr:from>
    <xdr:ext cx="469744"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5107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17399</xdr:rowOff>
    </xdr:from>
    <xdr:to>
      <xdr:col>55</xdr:col>
      <xdr:colOff>88900</xdr:colOff>
      <xdr:row>31</xdr:row>
      <xdr:rowOff>17399</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332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62738</xdr:rowOff>
    </xdr:from>
    <xdr:to>
      <xdr:col>55</xdr:col>
      <xdr:colOff>0</xdr:colOff>
      <xdr:row>38</xdr:row>
      <xdr:rowOff>73025</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9639300" y="6577838"/>
          <a:ext cx="8382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119778</xdr:rowOff>
    </xdr:from>
    <xdr:ext cx="378565"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29197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96901</xdr:rowOff>
    </xdr:from>
    <xdr:to>
      <xdr:col>55</xdr:col>
      <xdr:colOff>50800</xdr:colOff>
      <xdr:row>38</xdr:row>
      <xdr:rowOff>27051</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104267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66167</xdr:rowOff>
    </xdr:from>
    <xdr:to>
      <xdr:col>50</xdr:col>
      <xdr:colOff>114300</xdr:colOff>
      <xdr:row>38</xdr:row>
      <xdr:rowOff>73025</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8750300" y="6581267"/>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58801</xdr:rowOff>
    </xdr:from>
    <xdr:to>
      <xdr:col>50</xdr:col>
      <xdr:colOff>165100</xdr:colOff>
      <xdr:row>37</xdr:row>
      <xdr:rowOff>160401</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588500" y="640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5478</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50017" y="6177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108839</xdr:rowOff>
    </xdr:from>
    <xdr:to>
      <xdr:col>45</xdr:col>
      <xdr:colOff>177800</xdr:colOff>
      <xdr:row>38</xdr:row>
      <xdr:rowOff>66167</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7861300" y="6452489"/>
          <a:ext cx="889000" cy="128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72517</xdr:rowOff>
    </xdr:from>
    <xdr:to>
      <xdr:col>46</xdr:col>
      <xdr:colOff>38100</xdr:colOff>
      <xdr:row>38</xdr:row>
      <xdr:rowOff>2667</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699500" y="641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19194</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61017" y="6191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108839</xdr:rowOff>
    </xdr:from>
    <xdr:to>
      <xdr:col>41</xdr:col>
      <xdr:colOff>50800</xdr:colOff>
      <xdr:row>38</xdr:row>
      <xdr:rowOff>51308</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flipV="1">
          <a:off x="6972300" y="6452489"/>
          <a:ext cx="889000" cy="11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67945</xdr:rowOff>
    </xdr:from>
    <xdr:to>
      <xdr:col>41</xdr:col>
      <xdr:colOff>101600</xdr:colOff>
      <xdr:row>37</xdr:row>
      <xdr:rowOff>169545</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810500" y="641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160672</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2017" y="65043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36322</xdr:rowOff>
    </xdr:from>
    <xdr:to>
      <xdr:col>36</xdr:col>
      <xdr:colOff>165100</xdr:colOff>
      <xdr:row>36</xdr:row>
      <xdr:rowOff>137922</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921500" y="620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154449</xdr:rowOff>
    </xdr:from>
    <xdr:ext cx="469744"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37428" y="5983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11938</xdr:rowOff>
    </xdr:from>
    <xdr:to>
      <xdr:col>55</xdr:col>
      <xdr:colOff>50800</xdr:colOff>
      <xdr:row>38</xdr:row>
      <xdr:rowOff>113538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10426700" y="6527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161815</xdr:rowOff>
    </xdr:from>
    <xdr:ext cx="378565"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65054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22225</xdr:rowOff>
    </xdr:from>
    <xdr:to>
      <xdr:col>50</xdr:col>
      <xdr:colOff>165100</xdr:colOff>
      <xdr:row>38</xdr:row>
      <xdr:rowOff>123825</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9588500" y="6537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114952</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450017" y="6630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15367</xdr:rowOff>
    </xdr:from>
    <xdr:to>
      <xdr:col>46</xdr:col>
      <xdr:colOff>38100</xdr:colOff>
      <xdr:row>38</xdr:row>
      <xdr:rowOff>116967</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8699500" y="6530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108094</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561017" y="66231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58039</xdr:rowOff>
    </xdr:from>
    <xdr:to>
      <xdr:col>41</xdr:col>
      <xdr:colOff>101600</xdr:colOff>
      <xdr:row>37</xdr:row>
      <xdr:rowOff>159639</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810500" y="640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4716</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672017" y="61769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508</xdr:rowOff>
    </xdr:from>
    <xdr:to>
      <xdr:col>36</xdr:col>
      <xdr:colOff>165100</xdr:colOff>
      <xdr:row>38</xdr:row>
      <xdr:rowOff>102108</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921500" y="651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93235</xdr:rowOff>
    </xdr:from>
    <xdr:ext cx="378565"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783017" y="6608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a:extLst>
            <a:ext uri="{FF2B5EF4-FFF2-40B4-BE49-F238E27FC236}">
              <a16:creationId xmlns:a16="http://schemas.microsoft.com/office/drawing/2014/main" id="{00000000-0008-0000-07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139795</xdr:rowOff>
    </xdr:from>
    <xdr:to>
      <xdr:col>54</xdr:col>
      <xdr:colOff>189865</xdr:colOff>
      <xdr:row>59</xdr:row>
      <xdr:rowOff>38144</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10475595" y="8540845"/>
          <a:ext cx="1270" cy="1612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41971</xdr:rowOff>
    </xdr:from>
    <xdr:ext cx="378565" cy="259045"/>
    <xdr:sp macro="" textlink="">
      <xdr:nvSpPr>
        <xdr:cNvPr id="347" name="農林水産業費最小値テキスト">
          <a:extLst>
            <a:ext uri="{FF2B5EF4-FFF2-40B4-BE49-F238E27FC236}">
              <a16:creationId xmlns:a16="http://schemas.microsoft.com/office/drawing/2014/main" id="{00000000-0008-0000-0700-00005B010000}"/>
            </a:ext>
          </a:extLst>
        </xdr:cNvPr>
        <xdr:cNvSpPr txBox="1"/>
      </xdr:nvSpPr>
      <xdr:spPr>
        <a:xfrm>
          <a:off x="10528300" y="101575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38144</xdr:rowOff>
    </xdr:from>
    <xdr:to>
      <xdr:col>55</xdr:col>
      <xdr:colOff>88900</xdr:colOff>
      <xdr:row>59</xdr:row>
      <xdr:rowOff>38144</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10153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86472</xdr:rowOff>
    </xdr:from>
    <xdr:ext cx="534377" cy="259045"/>
    <xdr:sp macro="" textlink="">
      <xdr:nvSpPr>
        <xdr:cNvPr id="349" name="農林水産業費最大値テキスト">
          <a:extLst>
            <a:ext uri="{FF2B5EF4-FFF2-40B4-BE49-F238E27FC236}">
              <a16:creationId xmlns:a16="http://schemas.microsoft.com/office/drawing/2014/main" id="{00000000-0008-0000-0700-00005D010000}"/>
            </a:ext>
          </a:extLst>
        </xdr:cNvPr>
        <xdr:cNvSpPr txBox="1"/>
      </xdr:nvSpPr>
      <xdr:spPr>
        <a:xfrm>
          <a:off x="10528300" y="8316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84,995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139795</xdr:rowOff>
    </xdr:from>
    <xdr:to>
      <xdr:col>55</xdr:col>
      <xdr:colOff>88900</xdr:colOff>
      <xdr:row>49</xdr:row>
      <xdr:rowOff>139795</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8540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15856</xdr:rowOff>
    </xdr:from>
    <xdr:to>
      <xdr:col>55</xdr:col>
      <xdr:colOff>0</xdr:colOff>
      <xdr:row>59</xdr:row>
      <xdr:rowOff>17246</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9639300" y="10131406"/>
          <a:ext cx="838200" cy="1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75087</xdr:rowOff>
    </xdr:from>
    <xdr:ext cx="469744" cy="259045"/>
    <xdr:sp macro="" textlink="">
      <xdr:nvSpPr>
        <xdr:cNvPr id="352" name="農林水産業費平均値テキスト">
          <a:extLst>
            <a:ext uri="{FF2B5EF4-FFF2-40B4-BE49-F238E27FC236}">
              <a16:creationId xmlns:a16="http://schemas.microsoft.com/office/drawing/2014/main" id="{00000000-0008-0000-0700-000060010000}"/>
            </a:ext>
          </a:extLst>
        </xdr:cNvPr>
        <xdr:cNvSpPr txBox="1"/>
      </xdr:nvSpPr>
      <xdr:spPr>
        <a:xfrm>
          <a:off x="10528300" y="9847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52210</xdr:rowOff>
    </xdr:from>
    <xdr:to>
      <xdr:col>55</xdr:col>
      <xdr:colOff>50800</xdr:colOff>
      <xdr:row>58</xdr:row>
      <xdr:rowOff>153810</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10426700" y="999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14789</xdr:rowOff>
    </xdr:from>
    <xdr:to>
      <xdr:col>50</xdr:col>
      <xdr:colOff>114300</xdr:colOff>
      <xdr:row>59</xdr:row>
      <xdr:rowOff>15856</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8750300" y="10130339"/>
          <a:ext cx="889000" cy="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55125</xdr:rowOff>
    </xdr:from>
    <xdr:to>
      <xdr:col>50</xdr:col>
      <xdr:colOff>165100</xdr:colOff>
      <xdr:row>58</xdr:row>
      <xdr:rowOff>156725</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9588500" y="99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1802</xdr:rowOff>
    </xdr:from>
    <xdr:ext cx="469744"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404428" y="9774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14789</xdr:rowOff>
    </xdr:from>
    <xdr:to>
      <xdr:col>45</xdr:col>
      <xdr:colOff>177800</xdr:colOff>
      <xdr:row>59</xdr:row>
      <xdr:rowOff>21475</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7861300" y="10130339"/>
          <a:ext cx="889000" cy="6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55029</xdr:rowOff>
    </xdr:from>
    <xdr:to>
      <xdr:col>46</xdr:col>
      <xdr:colOff>38100</xdr:colOff>
      <xdr:row>58</xdr:row>
      <xdr:rowOff>156629</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8699500" y="999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1706</xdr:rowOff>
    </xdr:from>
    <xdr:ext cx="469744"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15428" y="9774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19876</xdr:rowOff>
    </xdr:from>
    <xdr:to>
      <xdr:col>41</xdr:col>
      <xdr:colOff>50800</xdr:colOff>
      <xdr:row>59</xdr:row>
      <xdr:rowOff>21475</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a:off x="6972300" y="10135426"/>
          <a:ext cx="889000" cy="1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47219</xdr:rowOff>
    </xdr:from>
    <xdr:to>
      <xdr:col>41</xdr:col>
      <xdr:colOff>101600</xdr:colOff>
      <xdr:row>58</xdr:row>
      <xdr:rowOff>148819</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7810500" y="9991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165346</xdr:rowOff>
    </xdr:from>
    <xdr:ext cx="469744"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26428" y="9766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63906</xdr:rowOff>
    </xdr:from>
    <xdr:to>
      <xdr:col>36</xdr:col>
      <xdr:colOff>165100</xdr:colOff>
      <xdr:row>57</xdr:row>
      <xdr:rowOff>165506</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6921500" y="983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10583</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05111" y="961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137896</xdr:rowOff>
    </xdr:from>
    <xdr:to>
      <xdr:col>55</xdr:col>
      <xdr:colOff>50800</xdr:colOff>
      <xdr:row>59</xdr:row>
      <xdr:rowOff>68046</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10426700" y="10081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52823</xdr:rowOff>
    </xdr:from>
    <xdr:ext cx="469744" cy="259045"/>
    <xdr:sp macro="" textlink="">
      <xdr:nvSpPr>
        <xdr:cNvPr id="371" name="農林水産業費該当値テキスト">
          <a:extLst>
            <a:ext uri="{FF2B5EF4-FFF2-40B4-BE49-F238E27FC236}">
              <a16:creationId xmlns:a16="http://schemas.microsoft.com/office/drawing/2014/main" id="{00000000-0008-0000-0700-000073010000}"/>
            </a:ext>
          </a:extLst>
        </xdr:cNvPr>
        <xdr:cNvSpPr txBox="1"/>
      </xdr:nvSpPr>
      <xdr:spPr>
        <a:xfrm>
          <a:off x="10528300" y="9996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136506</xdr:rowOff>
    </xdr:from>
    <xdr:to>
      <xdr:col>50</xdr:col>
      <xdr:colOff>165100</xdr:colOff>
      <xdr:row>59</xdr:row>
      <xdr:rowOff>66656</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9588500" y="10080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57783</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9404428" y="10173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135439</xdr:rowOff>
    </xdr:from>
    <xdr:to>
      <xdr:col>46</xdr:col>
      <xdr:colOff>38100</xdr:colOff>
      <xdr:row>59</xdr:row>
      <xdr:rowOff>65589</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8699500" y="1007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56716</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8515428" y="10172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142125</xdr:rowOff>
    </xdr:from>
    <xdr:to>
      <xdr:col>41</xdr:col>
      <xdr:colOff>101600</xdr:colOff>
      <xdr:row>59</xdr:row>
      <xdr:rowOff>72275</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7810500" y="1008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63402</xdr:rowOff>
    </xdr:from>
    <xdr:ext cx="469744"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7626428" y="10178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140526</xdr:rowOff>
    </xdr:from>
    <xdr:to>
      <xdr:col>36</xdr:col>
      <xdr:colOff>165100</xdr:colOff>
      <xdr:row>59</xdr:row>
      <xdr:rowOff>70676</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6921500" y="10084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61803</xdr:rowOff>
    </xdr:from>
    <xdr:ext cx="469744"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737428" y="10177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13284</xdr:rowOff>
    </xdr:from>
    <xdr:to>
      <xdr:col>54</xdr:col>
      <xdr:colOff>189865</xdr:colOff>
      <xdr:row>78</xdr:row>
      <xdr:rowOff>111857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014784"/>
          <a:ext cx="1270" cy="14701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115684</xdr:rowOff>
    </xdr:from>
    <xdr:ext cx="378565"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488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111857</xdr:rowOff>
    </xdr:from>
    <xdr:to>
      <xdr:col>55</xdr:col>
      <xdr:colOff>88900</xdr:colOff>
      <xdr:row>78</xdr:row>
      <xdr:rowOff>111857</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484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131411</xdr:rowOff>
    </xdr:from>
    <xdr:ext cx="534377"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790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13284</xdr:rowOff>
    </xdr:from>
    <xdr:to>
      <xdr:col>55</xdr:col>
      <xdr:colOff>88900</xdr:colOff>
      <xdr:row>70</xdr:row>
      <xdr:rowOff>13284</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014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22475</xdr:rowOff>
    </xdr:from>
    <xdr:to>
      <xdr:col>55</xdr:col>
      <xdr:colOff>0</xdr:colOff>
      <xdr:row>77</xdr:row>
      <xdr:rowOff>48671</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9639300" y="13224125"/>
          <a:ext cx="838200" cy="2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1364</xdr:rowOff>
    </xdr:from>
    <xdr:ext cx="469744"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0315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149937</xdr:rowOff>
    </xdr:from>
    <xdr:to>
      <xdr:col>55</xdr:col>
      <xdr:colOff>50800</xdr:colOff>
      <xdr:row>77</xdr:row>
      <xdr:rowOff>80087</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18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22475</xdr:rowOff>
    </xdr:from>
    <xdr:to>
      <xdr:col>50</xdr:col>
      <xdr:colOff>114300</xdr:colOff>
      <xdr:row>77</xdr:row>
      <xdr:rowOff>30155</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8750300" y="13224125"/>
          <a:ext cx="889000" cy="7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150713</xdr:rowOff>
    </xdr:from>
    <xdr:to>
      <xdr:col>50</xdr:col>
      <xdr:colOff>165100</xdr:colOff>
      <xdr:row>77</xdr:row>
      <xdr:rowOff>80863</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180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71990</xdr:rowOff>
    </xdr:from>
    <xdr:ext cx="469744"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404428" y="13273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139243</xdr:rowOff>
    </xdr:from>
    <xdr:to>
      <xdr:col>45</xdr:col>
      <xdr:colOff>177800</xdr:colOff>
      <xdr:row>77</xdr:row>
      <xdr:rowOff>30155</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7861300" y="13169443"/>
          <a:ext cx="889000" cy="62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146735</xdr:rowOff>
    </xdr:from>
    <xdr:to>
      <xdr:col>46</xdr:col>
      <xdr:colOff>38100</xdr:colOff>
      <xdr:row>77</xdr:row>
      <xdr:rowOff>76885</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17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93413</xdr:rowOff>
    </xdr:from>
    <xdr:ext cx="469744"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15428" y="12952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139243</xdr:rowOff>
    </xdr:from>
    <xdr:to>
      <xdr:col>41</xdr:col>
      <xdr:colOff>50800</xdr:colOff>
      <xdr:row>77</xdr:row>
      <xdr:rowOff>32258</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6972300" y="13169443"/>
          <a:ext cx="889000" cy="64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147833</xdr:rowOff>
    </xdr:from>
    <xdr:to>
      <xdr:col>41</xdr:col>
      <xdr:colOff>101600</xdr:colOff>
      <xdr:row>77</xdr:row>
      <xdr:rowOff>77983</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178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69110</xdr:rowOff>
    </xdr:from>
    <xdr:ext cx="469744"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626428" y="13270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18811</xdr:rowOff>
    </xdr:from>
    <xdr:to>
      <xdr:col>36</xdr:col>
      <xdr:colOff>165100</xdr:colOff>
      <xdr:row>76</xdr:row>
      <xdr:rowOff>120411</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049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74</xdr:row>
      <xdr:rowOff>136938</xdr:rowOff>
    </xdr:from>
    <xdr:ext cx="469744"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37428" y="12824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169321</xdr:rowOff>
    </xdr:from>
    <xdr:to>
      <xdr:col>55</xdr:col>
      <xdr:colOff>50800</xdr:colOff>
      <xdr:row>77</xdr:row>
      <xdr:rowOff>99471</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199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147748</xdr:rowOff>
    </xdr:from>
    <xdr:ext cx="469744"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177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143125</xdr:rowOff>
    </xdr:from>
    <xdr:to>
      <xdr:col>50</xdr:col>
      <xdr:colOff>165100</xdr:colOff>
      <xdr:row>77</xdr:row>
      <xdr:rowOff>73275</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17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89801</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404428" y="12948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150805</xdr:rowOff>
    </xdr:from>
    <xdr:to>
      <xdr:col>46</xdr:col>
      <xdr:colOff>38100</xdr:colOff>
      <xdr:row>77</xdr:row>
      <xdr:rowOff>80955</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18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72082</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515428" y="13273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88443</xdr:rowOff>
    </xdr:from>
    <xdr:to>
      <xdr:col>41</xdr:col>
      <xdr:colOff>101600</xdr:colOff>
      <xdr:row>77</xdr:row>
      <xdr:rowOff>18593</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11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35120</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626428" y="12893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152908</xdr:rowOff>
    </xdr:from>
    <xdr:to>
      <xdr:col>36</xdr:col>
      <xdr:colOff>165100</xdr:colOff>
      <xdr:row>77</xdr:row>
      <xdr:rowOff>83058</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18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74185</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37428" y="1327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46056</xdr:rowOff>
    </xdr:from>
    <xdr:to>
      <xdr:col>54</xdr:col>
      <xdr:colOff>189865</xdr:colOff>
      <xdr:row>98</xdr:row>
      <xdr:rowOff>83418</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10475595" y="15819456"/>
          <a:ext cx="1270" cy="1066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87245</xdr:rowOff>
    </xdr:from>
    <xdr:ext cx="534377" cy="259045"/>
    <xdr:sp macro="" textlink="">
      <xdr:nvSpPr>
        <xdr:cNvPr id="457" name="土木費最小値テキスト">
          <a:extLst>
            <a:ext uri="{FF2B5EF4-FFF2-40B4-BE49-F238E27FC236}">
              <a16:creationId xmlns:a16="http://schemas.microsoft.com/office/drawing/2014/main" id="{00000000-0008-0000-0700-0000C9010000}"/>
            </a:ext>
          </a:extLst>
        </xdr:cNvPr>
        <xdr:cNvSpPr txBox="1"/>
      </xdr:nvSpPr>
      <xdr:spPr>
        <a:xfrm>
          <a:off x="10528300" y="16889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83418</xdr:rowOff>
    </xdr:from>
    <xdr:to>
      <xdr:col>55</xdr:col>
      <xdr:colOff>88900</xdr:colOff>
      <xdr:row>98</xdr:row>
      <xdr:rowOff>83418</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6885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164183</xdr:rowOff>
    </xdr:from>
    <xdr:ext cx="599010" cy="259045"/>
    <xdr:sp macro="" textlink="">
      <xdr:nvSpPr>
        <xdr:cNvPr id="459" name="土木費最大値テキスト">
          <a:extLst>
            <a:ext uri="{FF2B5EF4-FFF2-40B4-BE49-F238E27FC236}">
              <a16:creationId xmlns:a16="http://schemas.microsoft.com/office/drawing/2014/main" id="{00000000-0008-0000-0700-0000CB010000}"/>
            </a:ext>
          </a:extLst>
        </xdr:cNvPr>
        <xdr:cNvSpPr txBox="1"/>
      </xdr:nvSpPr>
      <xdr:spPr>
        <a:xfrm>
          <a:off x="10528300" y="15594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245,482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46056</xdr:rowOff>
    </xdr:from>
    <xdr:to>
      <xdr:col>55</xdr:col>
      <xdr:colOff>88900</xdr:colOff>
      <xdr:row>92</xdr:row>
      <xdr:rowOff>46056</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5819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39143</xdr:rowOff>
    </xdr:from>
    <xdr:to>
      <xdr:col>55</xdr:col>
      <xdr:colOff>0</xdr:colOff>
      <xdr:row>97</xdr:row>
      <xdr:rowOff>106814</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9639300" y="16669793"/>
          <a:ext cx="838200" cy="67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65471</xdr:rowOff>
    </xdr:from>
    <xdr:ext cx="534377" cy="259045"/>
    <xdr:sp macro="" textlink="">
      <xdr:nvSpPr>
        <xdr:cNvPr id="462" name="土木費平均値テキスト">
          <a:extLst>
            <a:ext uri="{FF2B5EF4-FFF2-40B4-BE49-F238E27FC236}">
              <a16:creationId xmlns:a16="http://schemas.microsoft.com/office/drawing/2014/main" id="{00000000-0008-0000-0700-0000CE010000}"/>
            </a:ext>
          </a:extLst>
        </xdr:cNvPr>
        <xdr:cNvSpPr txBox="1"/>
      </xdr:nvSpPr>
      <xdr:spPr>
        <a:xfrm>
          <a:off x="10528300" y="16696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87044</xdr:rowOff>
    </xdr:from>
    <xdr:to>
      <xdr:col>55</xdr:col>
      <xdr:colOff>50800</xdr:colOff>
      <xdr:row>98</xdr:row>
      <xdr:rowOff>17194</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10426700" y="16717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39143</xdr:rowOff>
    </xdr:from>
    <xdr:to>
      <xdr:col>50</xdr:col>
      <xdr:colOff>114300</xdr:colOff>
      <xdr:row>97</xdr:row>
      <xdr:rowOff>112830</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8750300" y="16669793"/>
          <a:ext cx="889000" cy="73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79949</xdr:rowOff>
    </xdr:from>
    <xdr:to>
      <xdr:col>50</xdr:col>
      <xdr:colOff>165100</xdr:colOff>
      <xdr:row>98</xdr:row>
      <xdr:rowOff>10099</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9588500" y="16710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1226</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372111" y="16803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112830</xdr:rowOff>
    </xdr:from>
    <xdr:to>
      <xdr:col>45</xdr:col>
      <xdr:colOff>177800</xdr:colOff>
      <xdr:row>97</xdr:row>
      <xdr:rowOff>130702</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7861300" y="16743480"/>
          <a:ext cx="889000" cy="17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85375</xdr:rowOff>
    </xdr:from>
    <xdr:to>
      <xdr:col>46</xdr:col>
      <xdr:colOff>38100</xdr:colOff>
      <xdr:row>98</xdr:row>
      <xdr:rowOff>15525</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8699500" y="1671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6652</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483111" y="16808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130702</xdr:rowOff>
    </xdr:from>
    <xdr:to>
      <xdr:col>41</xdr:col>
      <xdr:colOff>50800</xdr:colOff>
      <xdr:row>97</xdr:row>
      <xdr:rowOff>164658</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6972300" y="16761352"/>
          <a:ext cx="889000" cy="33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71952</xdr:rowOff>
    </xdr:from>
    <xdr:to>
      <xdr:col>41</xdr:col>
      <xdr:colOff>101600</xdr:colOff>
      <xdr:row>98</xdr:row>
      <xdr:rowOff>2102</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7810500" y="1670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18629</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594111" y="1647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45540</xdr:rowOff>
    </xdr:from>
    <xdr:to>
      <xdr:col>36</xdr:col>
      <xdr:colOff>165100</xdr:colOff>
      <xdr:row>97</xdr:row>
      <xdr:rowOff>147140</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6921500" y="1667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163667</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05111" y="1645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56014</xdr:rowOff>
    </xdr:from>
    <xdr:to>
      <xdr:col>55</xdr:col>
      <xdr:colOff>50800</xdr:colOff>
      <xdr:row>97</xdr:row>
      <xdr:rowOff>157614</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10426700" y="16686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78891</xdr:rowOff>
    </xdr:from>
    <xdr:ext cx="534377" cy="259045"/>
    <xdr:sp macro="" textlink="">
      <xdr:nvSpPr>
        <xdr:cNvPr id="481" name="土木費該当値テキスト">
          <a:extLst>
            <a:ext uri="{FF2B5EF4-FFF2-40B4-BE49-F238E27FC236}">
              <a16:creationId xmlns:a16="http://schemas.microsoft.com/office/drawing/2014/main" id="{00000000-0008-0000-0700-0000E1010000}"/>
            </a:ext>
          </a:extLst>
        </xdr:cNvPr>
        <xdr:cNvSpPr txBox="1"/>
      </xdr:nvSpPr>
      <xdr:spPr>
        <a:xfrm>
          <a:off x="10528300" y="16538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159793</xdr:rowOff>
    </xdr:from>
    <xdr:to>
      <xdr:col>50</xdr:col>
      <xdr:colOff>165100</xdr:colOff>
      <xdr:row>97</xdr:row>
      <xdr:rowOff>89943</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9588500" y="16618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106470</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372111" y="16394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62030</xdr:rowOff>
    </xdr:from>
    <xdr:to>
      <xdr:col>46</xdr:col>
      <xdr:colOff>38100</xdr:colOff>
      <xdr:row>97</xdr:row>
      <xdr:rowOff>163630</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8699500" y="1669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8707</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483111" y="16467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79902</xdr:rowOff>
    </xdr:from>
    <xdr:to>
      <xdr:col>41</xdr:col>
      <xdr:colOff>101600</xdr:colOff>
      <xdr:row>98</xdr:row>
      <xdr:rowOff>10052</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7810500" y="16710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1179</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594111" y="16803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113858</xdr:rowOff>
    </xdr:from>
    <xdr:to>
      <xdr:col>36</xdr:col>
      <xdr:colOff>165100</xdr:colOff>
      <xdr:row>98</xdr:row>
      <xdr:rowOff>44008</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6921500" y="1674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35135</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6705111" y="16837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a:extLst>
            <a:ext uri="{FF2B5EF4-FFF2-40B4-BE49-F238E27FC236}">
              <a16:creationId xmlns:a16="http://schemas.microsoft.com/office/drawing/2014/main" id="{00000000-0008-0000-07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95489</xdr:rowOff>
    </xdr:from>
    <xdr:to>
      <xdr:col>85</xdr:col>
      <xdr:colOff>126364</xdr:colOff>
      <xdr:row>39</xdr:row>
      <xdr:rowOff>75006</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6317595" y="5581889"/>
          <a:ext cx="1269" cy="1179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78833</xdr:rowOff>
    </xdr:from>
    <xdr:ext cx="469744" cy="259045"/>
    <xdr:sp macro="" textlink="">
      <xdr:nvSpPr>
        <xdr:cNvPr id="513" name="消防費最小値テキスト">
          <a:extLst>
            <a:ext uri="{FF2B5EF4-FFF2-40B4-BE49-F238E27FC236}">
              <a16:creationId xmlns:a16="http://schemas.microsoft.com/office/drawing/2014/main" id="{00000000-0008-0000-0700-000001020000}"/>
            </a:ext>
          </a:extLst>
        </xdr:cNvPr>
        <xdr:cNvSpPr txBox="1"/>
      </xdr:nvSpPr>
      <xdr:spPr>
        <a:xfrm>
          <a:off x="16370300" y="6765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75006</xdr:rowOff>
    </xdr:from>
    <xdr:to>
      <xdr:col>86</xdr:col>
      <xdr:colOff>25400</xdr:colOff>
      <xdr:row>39</xdr:row>
      <xdr:rowOff>75006</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67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42166</xdr:rowOff>
    </xdr:from>
    <xdr:ext cx="534377" cy="259045"/>
    <xdr:sp macro="" textlink="">
      <xdr:nvSpPr>
        <xdr:cNvPr id="515" name="消防費最大値テキスト">
          <a:extLst>
            <a:ext uri="{FF2B5EF4-FFF2-40B4-BE49-F238E27FC236}">
              <a16:creationId xmlns:a16="http://schemas.microsoft.com/office/drawing/2014/main" id="{00000000-0008-0000-0700-000003020000}"/>
            </a:ext>
          </a:extLst>
        </xdr:cNvPr>
        <xdr:cNvSpPr txBox="1"/>
      </xdr:nvSpPr>
      <xdr:spPr>
        <a:xfrm>
          <a:off x="16370300" y="535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33,467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95489</xdr:rowOff>
    </xdr:from>
    <xdr:to>
      <xdr:col>86</xdr:col>
      <xdr:colOff>25400</xdr:colOff>
      <xdr:row>32</xdr:row>
      <xdr:rowOff>95489</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5581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145324</xdr:rowOff>
    </xdr:from>
    <xdr:to>
      <xdr:col>85</xdr:col>
      <xdr:colOff>127000</xdr:colOff>
      <xdr:row>37</xdr:row>
      <xdr:rowOff>92517</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5481300" y="5974624"/>
          <a:ext cx="838200" cy="461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40809</xdr:rowOff>
    </xdr:from>
    <xdr:ext cx="534377" cy="259045"/>
    <xdr:sp macro="" textlink="">
      <xdr:nvSpPr>
        <xdr:cNvPr id="518" name="消防費平均値テキスト">
          <a:extLst>
            <a:ext uri="{FF2B5EF4-FFF2-40B4-BE49-F238E27FC236}">
              <a16:creationId xmlns:a16="http://schemas.microsoft.com/office/drawing/2014/main" id="{00000000-0008-0000-0700-000006020000}"/>
            </a:ext>
          </a:extLst>
        </xdr:cNvPr>
        <xdr:cNvSpPr txBox="1"/>
      </xdr:nvSpPr>
      <xdr:spPr>
        <a:xfrm>
          <a:off x="16370300" y="63844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62382</xdr:rowOff>
    </xdr:from>
    <xdr:to>
      <xdr:col>85</xdr:col>
      <xdr:colOff>177800</xdr:colOff>
      <xdr:row>37</xdr:row>
      <xdr:rowOff>163982</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62687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92517</xdr:rowOff>
    </xdr:from>
    <xdr:to>
      <xdr:col>81</xdr:col>
      <xdr:colOff>50800</xdr:colOff>
      <xdr:row>38</xdr:row>
      <xdr:rowOff>85705</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4592300" y="6436167"/>
          <a:ext cx="889000" cy="164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43546</xdr:rowOff>
    </xdr:from>
    <xdr:to>
      <xdr:col>81</xdr:col>
      <xdr:colOff>101600</xdr:colOff>
      <xdr:row>37</xdr:row>
      <xdr:rowOff>145146</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5430500" y="638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136272</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5214111" y="6479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85705</xdr:rowOff>
    </xdr:from>
    <xdr:to>
      <xdr:col>76</xdr:col>
      <xdr:colOff>114300</xdr:colOff>
      <xdr:row>38</xdr:row>
      <xdr:rowOff>90094</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3703300" y="6600805"/>
          <a:ext cx="889000" cy="4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55525</xdr:rowOff>
    </xdr:from>
    <xdr:to>
      <xdr:col>76</xdr:col>
      <xdr:colOff>165100</xdr:colOff>
      <xdr:row>37</xdr:row>
      <xdr:rowOff>157125</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4541500" y="63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2202</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4325111" y="6174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71165</xdr:rowOff>
    </xdr:from>
    <xdr:to>
      <xdr:col>71</xdr:col>
      <xdr:colOff>177800</xdr:colOff>
      <xdr:row>38</xdr:row>
      <xdr:rowOff>90094</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2814300" y="6586265"/>
          <a:ext cx="889000" cy="18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80487</xdr:rowOff>
    </xdr:from>
    <xdr:to>
      <xdr:col>72</xdr:col>
      <xdr:colOff>38100</xdr:colOff>
      <xdr:row>38</xdr:row>
      <xdr:rowOff>10637</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3652500" y="642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27164</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3436111" y="6199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99964</xdr:rowOff>
    </xdr:from>
    <xdr:to>
      <xdr:col>67</xdr:col>
      <xdr:colOff>101600</xdr:colOff>
      <xdr:row>37</xdr:row>
      <xdr:rowOff>30114</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2763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46641</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547111" y="6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94524</xdr:rowOff>
    </xdr:from>
    <xdr:to>
      <xdr:col>85</xdr:col>
      <xdr:colOff>177800</xdr:colOff>
      <xdr:row>35</xdr:row>
      <xdr:rowOff>24674</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6268700" y="5923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117401</xdr:rowOff>
    </xdr:from>
    <xdr:ext cx="534377" cy="259045"/>
    <xdr:sp macro="" textlink="">
      <xdr:nvSpPr>
        <xdr:cNvPr id="537" name="消防費該当値テキスト">
          <a:extLst>
            <a:ext uri="{FF2B5EF4-FFF2-40B4-BE49-F238E27FC236}">
              <a16:creationId xmlns:a16="http://schemas.microsoft.com/office/drawing/2014/main" id="{00000000-0008-0000-0700-000019020000}"/>
            </a:ext>
          </a:extLst>
        </xdr:cNvPr>
        <xdr:cNvSpPr txBox="1"/>
      </xdr:nvSpPr>
      <xdr:spPr>
        <a:xfrm>
          <a:off x="16370300" y="5775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41717</xdr:rowOff>
    </xdr:from>
    <xdr:to>
      <xdr:col>81</xdr:col>
      <xdr:colOff>101600</xdr:colOff>
      <xdr:row>37</xdr:row>
      <xdr:rowOff>143317</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5430500" y="6385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159844</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5214111" y="6160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34905</xdr:rowOff>
    </xdr:from>
    <xdr:to>
      <xdr:col>76</xdr:col>
      <xdr:colOff>165100</xdr:colOff>
      <xdr:row>38</xdr:row>
      <xdr:rowOff>136505</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4541500" y="655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127632</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325111" y="6642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39294</xdr:rowOff>
    </xdr:from>
    <xdr:to>
      <xdr:col>72</xdr:col>
      <xdr:colOff>38100</xdr:colOff>
      <xdr:row>38</xdr:row>
      <xdr:rowOff>140894</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3652500" y="655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132021</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436111" y="6647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20365</xdr:rowOff>
    </xdr:from>
    <xdr:to>
      <xdr:col>67</xdr:col>
      <xdr:colOff>101600</xdr:colOff>
      <xdr:row>38</xdr:row>
      <xdr:rowOff>121965</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2763500" y="6535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113092</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547111" y="6628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a:extLst>
            <a:ext uri="{FF2B5EF4-FFF2-40B4-BE49-F238E27FC236}">
              <a16:creationId xmlns:a16="http://schemas.microsoft.com/office/drawing/2014/main" id="{00000000-0008-0000-07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44431</xdr:rowOff>
    </xdr:from>
    <xdr:to>
      <xdr:col>85</xdr:col>
      <xdr:colOff>126364</xdr:colOff>
      <xdr:row>58</xdr:row>
      <xdr:rowOff>106249</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6317595" y="8788381"/>
          <a:ext cx="1269" cy="1261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110076</xdr:rowOff>
    </xdr:from>
    <xdr:ext cx="534377" cy="259045"/>
    <xdr:sp macro="" textlink="">
      <xdr:nvSpPr>
        <xdr:cNvPr id="571" name="教育費最小値テキスト">
          <a:extLst>
            <a:ext uri="{FF2B5EF4-FFF2-40B4-BE49-F238E27FC236}">
              <a16:creationId xmlns:a16="http://schemas.microsoft.com/office/drawing/2014/main" id="{00000000-0008-0000-0700-00003B020000}"/>
            </a:ext>
          </a:extLst>
        </xdr:cNvPr>
        <xdr:cNvSpPr txBox="1"/>
      </xdr:nvSpPr>
      <xdr:spPr>
        <a:xfrm>
          <a:off x="16370300" y="10054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106249</xdr:rowOff>
    </xdr:from>
    <xdr:to>
      <xdr:col>86</xdr:col>
      <xdr:colOff>25400</xdr:colOff>
      <xdr:row>58</xdr:row>
      <xdr:rowOff>106249</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10050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162558</xdr:rowOff>
    </xdr:from>
    <xdr:ext cx="534377" cy="259045"/>
    <xdr:sp macro="" textlink="">
      <xdr:nvSpPr>
        <xdr:cNvPr id="573" name="教育費最大値テキスト">
          <a:extLst>
            <a:ext uri="{FF2B5EF4-FFF2-40B4-BE49-F238E27FC236}">
              <a16:creationId xmlns:a16="http://schemas.microsoft.com/office/drawing/2014/main" id="{00000000-0008-0000-0700-00003D020000}"/>
            </a:ext>
          </a:extLst>
        </xdr:cNvPr>
        <xdr:cNvSpPr txBox="1"/>
      </xdr:nvSpPr>
      <xdr:spPr>
        <a:xfrm>
          <a:off x="16370300" y="8563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92,001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44431</xdr:rowOff>
    </xdr:from>
    <xdr:to>
      <xdr:col>86</xdr:col>
      <xdr:colOff>25400</xdr:colOff>
      <xdr:row>51</xdr:row>
      <xdr:rowOff>44431</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8788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8389</xdr:rowOff>
    </xdr:from>
    <xdr:to>
      <xdr:col>85</xdr:col>
      <xdr:colOff>127000</xdr:colOff>
      <xdr:row>58</xdr:row>
      <xdr:rowOff>71044</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5481300" y="9952489"/>
          <a:ext cx="838200" cy="62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82554</xdr:rowOff>
    </xdr:from>
    <xdr:ext cx="534377" cy="259045"/>
    <xdr:sp macro="" textlink="">
      <xdr:nvSpPr>
        <xdr:cNvPr id="576" name="教育費平均値テキスト">
          <a:extLst>
            <a:ext uri="{FF2B5EF4-FFF2-40B4-BE49-F238E27FC236}">
              <a16:creationId xmlns:a16="http://schemas.microsoft.com/office/drawing/2014/main" id="{00000000-0008-0000-0700-000040020000}"/>
            </a:ext>
          </a:extLst>
        </xdr:cNvPr>
        <xdr:cNvSpPr txBox="1"/>
      </xdr:nvSpPr>
      <xdr:spPr>
        <a:xfrm>
          <a:off x="16370300" y="9512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59677</xdr:rowOff>
    </xdr:from>
    <xdr:to>
      <xdr:col>85</xdr:col>
      <xdr:colOff>177800</xdr:colOff>
      <xdr:row>56</xdr:row>
      <xdr:rowOff>161277</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62687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68434</xdr:rowOff>
    </xdr:from>
    <xdr:to>
      <xdr:col>81</xdr:col>
      <xdr:colOff>50800</xdr:colOff>
      <xdr:row>58</xdr:row>
      <xdr:rowOff>8389</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4592300" y="9841084"/>
          <a:ext cx="889000" cy="111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79890</xdr:rowOff>
    </xdr:from>
    <xdr:to>
      <xdr:col>81</xdr:col>
      <xdr:colOff>101600</xdr:colOff>
      <xdr:row>57</xdr:row>
      <xdr:rowOff>10040</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5430500" y="96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26567</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214111" y="945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68434</xdr:rowOff>
    </xdr:from>
    <xdr:to>
      <xdr:col>76</xdr:col>
      <xdr:colOff>114300</xdr:colOff>
      <xdr:row>57</xdr:row>
      <xdr:rowOff>121031</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3703300" y="9841084"/>
          <a:ext cx="889000" cy="52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109703</xdr:rowOff>
    </xdr:from>
    <xdr:to>
      <xdr:col>76</xdr:col>
      <xdr:colOff>165100</xdr:colOff>
      <xdr:row>57</xdr:row>
      <xdr:rowOff>39853</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4541500" y="971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56380</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325111" y="9486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121031</xdr:rowOff>
    </xdr:from>
    <xdr:to>
      <xdr:col>71</xdr:col>
      <xdr:colOff>177800</xdr:colOff>
      <xdr:row>58</xdr:row>
      <xdr:rowOff>21571</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2814300" y="9893681"/>
          <a:ext cx="889000" cy="71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90748</xdr:rowOff>
    </xdr:from>
    <xdr:to>
      <xdr:col>72</xdr:col>
      <xdr:colOff>38100</xdr:colOff>
      <xdr:row>57</xdr:row>
      <xdr:rowOff>20898</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3652500" y="969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37425</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436111" y="9467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3690</xdr:rowOff>
    </xdr:from>
    <xdr:to>
      <xdr:col>67</xdr:col>
      <xdr:colOff>101600</xdr:colOff>
      <xdr:row>56</xdr:row>
      <xdr:rowOff>105290</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2763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121817</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547111" y="938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20244</xdr:rowOff>
    </xdr:from>
    <xdr:to>
      <xdr:col>85</xdr:col>
      <xdr:colOff>177800</xdr:colOff>
      <xdr:row>58</xdr:row>
      <xdr:rowOff>121844</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6268700" y="996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106621</xdr:rowOff>
    </xdr:from>
    <xdr:ext cx="534377" cy="259045"/>
    <xdr:sp macro="" textlink="">
      <xdr:nvSpPr>
        <xdr:cNvPr id="595" name="教育費該当値テキスト">
          <a:extLst>
            <a:ext uri="{FF2B5EF4-FFF2-40B4-BE49-F238E27FC236}">
              <a16:creationId xmlns:a16="http://schemas.microsoft.com/office/drawing/2014/main" id="{00000000-0008-0000-0700-000053020000}"/>
            </a:ext>
          </a:extLst>
        </xdr:cNvPr>
        <xdr:cNvSpPr txBox="1"/>
      </xdr:nvSpPr>
      <xdr:spPr>
        <a:xfrm>
          <a:off x="16370300" y="9879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129039</xdr:rowOff>
    </xdr:from>
    <xdr:to>
      <xdr:col>81</xdr:col>
      <xdr:colOff>101600</xdr:colOff>
      <xdr:row>58</xdr:row>
      <xdr:rowOff>59189</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5430500" y="990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50316</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14111" y="9994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17634</xdr:rowOff>
    </xdr:from>
    <xdr:to>
      <xdr:col>76</xdr:col>
      <xdr:colOff>165100</xdr:colOff>
      <xdr:row>57</xdr:row>
      <xdr:rowOff>119234</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4541500" y="9790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110361</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325111" y="9883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70231</xdr:rowOff>
    </xdr:from>
    <xdr:to>
      <xdr:col>72</xdr:col>
      <xdr:colOff>38100</xdr:colOff>
      <xdr:row>58</xdr:row>
      <xdr:rowOff>381</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3652500" y="9842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162958</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436111" y="9935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142221</xdr:rowOff>
    </xdr:from>
    <xdr:to>
      <xdr:col>67</xdr:col>
      <xdr:colOff>101600</xdr:colOff>
      <xdr:row>58</xdr:row>
      <xdr:rowOff>72371</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2763500" y="9914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63498</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547111" y="10007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a:extLst>
            <a:ext uri="{FF2B5EF4-FFF2-40B4-BE49-F238E27FC236}">
              <a16:creationId xmlns:a16="http://schemas.microsoft.com/office/drawing/2014/main" id="{00000000-0008-0000-07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130137</xdr:rowOff>
    </xdr:from>
    <xdr:to>
      <xdr:col>85</xdr:col>
      <xdr:colOff>126364</xdr:colOff>
      <xdr:row>79</xdr:row>
      <xdr:rowOff>44450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6317595" y="12131637"/>
          <a:ext cx="1269" cy="1457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8" name="災害復旧費最小値テキスト">
          <a:extLst>
            <a:ext uri="{FF2B5EF4-FFF2-40B4-BE49-F238E27FC236}">
              <a16:creationId xmlns:a16="http://schemas.microsoft.com/office/drawing/2014/main" id="{00000000-0008-0000-0700-000074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76814</xdr:rowOff>
    </xdr:from>
    <xdr:ext cx="534377" cy="259045"/>
    <xdr:sp macro="" textlink="">
      <xdr:nvSpPr>
        <xdr:cNvPr id="630" name="災害復旧費最大値テキスト">
          <a:extLst>
            <a:ext uri="{FF2B5EF4-FFF2-40B4-BE49-F238E27FC236}">
              <a16:creationId xmlns:a16="http://schemas.microsoft.com/office/drawing/2014/main" id="{00000000-0008-0000-0700-000076020000}"/>
            </a:ext>
          </a:extLst>
        </xdr:cNvPr>
        <xdr:cNvSpPr txBox="1"/>
      </xdr:nvSpPr>
      <xdr:spPr>
        <a:xfrm>
          <a:off x="16370300" y="1190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130137</xdr:rowOff>
    </xdr:from>
    <xdr:to>
      <xdr:col>86</xdr:col>
      <xdr:colOff>25400</xdr:colOff>
      <xdr:row>70</xdr:row>
      <xdr:rowOff>130137</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2131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40260</xdr:rowOff>
    </xdr:from>
    <xdr:to>
      <xdr:col>85</xdr:col>
      <xdr:colOff>127000</xdr:colOff>
      <xdr:row>79</xdr:row>
      <xdr:rowOff>43231</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5481300" y="13584810"/>
          <a:ext cx="838200" cy="2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124579</xdr:rowOff>
    </xdr:from>
    <xdr:ext cx="469744" cy="259045"/>
    <xdr:sp macro="" textlink="">
      <xdr:nvSpPr>
        <xdr:cNvPr id="633" name="災害復旧費平均値テキスト">
          <a:extLst>
            <a:ext uri="{FF2B5EF4-FFF2-40B4-BE49-F238E27FC236}">
              <a16:creationId xmlns:a16="http://schemas.microsoft.com/office/drawing/2014/main" id="{00000000-0008-0000-0700-000079020000}"/>
            </a:ext>
          </a:extLst>
        </xdr:cNvPr>
        <xdr:cNvSpPr txBox="1"/>
      </xdr:nvSpPr>
      <xdr:spPr>
        <a:xfrm>
          <a:off x="16370300" y="133262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101702</xdr:rowOff>
    </xdr:from>
    <xdr:to>
      <xdr:col>85</xdr:col>
      <xdr:colOff>177800</xdr:colOff>
      <xdr:row>79</xdr:row>
      <xdr:rowOff>31852</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6268700" y="1347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43231</xdr:rowOff>
    </xdr:from>
    <xdr:to>
      <xdr:col>81</xdr:col>
      <xdr:colOff>50800</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4592300" y="13587781"/>
          <a:ext cx="889000" cy="1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141860</xdr:rowOff>
    </xdr:from>
    <xdr:to>
      <xdr:col>81</xdr:col>
      <xdr:colOff>101600</xdr:colOff>
      <xdr:row>79</xdr:row>
      <xdr:rowOff>72010</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5430500" y="1351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88537</xdr:rowOff>
    </xdr:from>
    <xdr:ext cx="378565"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92017" y="13290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148907</xdr:rowOff>
    </xdr:from>
    <xdr:to>
      <xdr:col>76</xdr:col>
      <xdr:colOff>165100</xdr:colOff>
      <xdr:row>79</xdr:row>
      <xdr:rowOff>79057</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4541500" y="1352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95584</xdr:rowOff>
    </xdr:from>
    <xdr:ext cx="378565"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4403017" y="13297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25972</xdr:rowOff>
    </xdr:from>
    <xdr:to>
      <xdr:col>71</xdr:col>
      <xdr:colOff>177800</xdr:colOff>
      <xdr:row>79</xdr:row>
      <xdr:rowOff>44450</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2814300" y="13570522"/>
          <a:ext cx="889000" cy="18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147765</xdr:rowOff>
    </xdr:from>
    <xdr:to>
      <xdr:col>72</xdr:col>
      <xdr:colOff>38100</xdr:colOff>
      <xdr:row>79</xdr:row>
      <xdr:rowOff>77915</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3652500" y="1352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94442</xdr:rowOff>
    </xdr:from>
    <xdr:ext cx="378565"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514017" y="13296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16700</xdr:rowOff>
    </xdr:from>
    <xdr:to>
      <xdr:col>67</xdr:col>
      <xdr:colOff>101600</xdr:colOff>
      <xdr:row>78</xdr:row>
      <xdr:rowOff>118300</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2763500" y="1338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134827</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579428" y="1316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160910</xdr:rowOff>
    </xdr:from>
    <xdr:to>
      <xdr:col>85</xdr:col>
      <xdr:colOff>177800</xdr:colOff>
      <xdr:row>79</xdr:row>
      <xdr:rowOff>91060</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6268700" y="13534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80130</xdr:rowOff>
    </xdr:from>
    <xdr:ext cx="378565" cy="259045"/>
    <xdr:sp macro="" textlink="">
      <xdr:nvSpPr>
        <xdr:cNvPr id="652" name="災害復旧費該当値テキスト">
          <a:extLst>
            <a:ext uri="{FF2B5EF4-FFF2-40B4-BE49-F238E27FC236}">
              <a16:creationId xmlns:a16="http://schemas.microsoft.com/office/drawing/2014/main" id="{00000000-0008-0000-0700-00008C020000}"/>
            </a:ext>
          </a:extLst>
        </xdr:cNvPr>
        <xdr:cNvSpPr txBox="1"/>
      </xdr:nvSpPr>
      <xdr:spPr>
        <a:xfrm>
          <a:off x="16370300" y="134532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163881</xdr:rowOff>
    </xdr:from>
    <xdr:to>
      <xdr:col>81</xdr:col>
      <xdr:colOff>101600</xdr:colOff>
      <xdr:row>79</xdr:row>
      <xdr:rowOff>94031</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5430500" y="1353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85158</xdr:rowOff>
    </xdr:from>
    <xdr:ext cx="313932"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324333" y="136297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146622</xdr:rowOff>
    </xdr:from>
    <xdr:to>
      <xdr:col>67</xdr:col>
      <xdr:colOff>101600</xdr:colOff>
      <xdr:row>79</xdr:row>
      <xdr:rowOff>76772</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2763500" y="1351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67899</xdr:rowOff>
    </xdr:from>
    <xdr:ext cx="378565"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625017" y="136124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139700</xdr:rowOff>
    </xdr:from>
    <xdr:to>
      <xdr:col>89</xdr:col>
      <xdr:colOff>177800</xdr:colOff>
      <xdr:row>99</xdr:row>
      <xdr:rowOff>139700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168927</xdr:rowOff>
    </xdr:from>
    <xdr:ext cx="248786"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197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54627</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82550</xdr:rowOff>
    </xdr:from>
    <xdr:to>
      <xdr:col>89</xdr:col>
      <xdr:colOff>177800</xdr:colOff>
      <xdr:row>96</xdr:row>
      <xdr:rowOff>82550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111777</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25400</xdr:rowOff>
    </xdr:from>
    <xdr:to>
      <xdr:col>89</xdr:col>
      <xdr:colOff>177800</xdr:colOff>
      <xdr:row>93</xdr:row>
      <xdr:rowOff>25400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54627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89</xdr:row>
      <xdr:rowOff>139700</xdr:rowOff>
    </xdr:from>
    <xdr:to>
      <xdr:col>89</xdr:col>
      <xdr:colOff>177800</xdr:colOff>
      <xdr:row>89</xdr:row>
      <xdr:rowOff>139700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88</xdr:row>
      <xdr:rowOff>168927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153960</xdr:rowOff>
    </xdr:from>
    <xdr:to>
      <xdr:col>85</xdr:col>
      <xdr:colOff>126364</xdr:colOff>
      <xdr:row>99</xdr:row>
      <xdr:rowOff>9970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584460"/>
          <a:ext cx="1269" cy="1399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13797</xdr:rowOff>
    </xdr:from>
    <xdr:ext cx="469744"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987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9970</xdr:rowOff>
    </xdr:from>
    <xdr:to>
      <xdr:col>86</xdr:col>
      <xdr:colOff>25400</xdr:colOff>
      <xdr:row>99</xdr:row>
      <xdr:rowOff>9970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983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100637</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35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107,002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153960</xdr:rowOff>
    </xdr:from>
    <xdr:to>
      <xdr:col>86</xdr:col>
      <xdr:colOff>25400</xdr:colOff>
      <xdr:row>90</xdr:row>
      <xdr:rowOff>153960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58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31172</xdr:rowOff>
    </xdr:from>
    <xdr:to>
      <xdr:col>85</xdr:col>
      <xdr:colOff>127000</xdr:colOff>
      <xdr:row>96</xdr:row>
      <xdr:rowOff>170704</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5481300" y="16318922"/>
          <a:ext cx="838200" cy="310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127108</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414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104231</xdr:rowOff>
    </xdr:from>
    <xdr:to>
      <xdr:col>85</xdr:col>
      <xdr:colOff>177800</xdr:colOff>
      <xdr:row>97</xdr:row>
      <xdr:rowOff>34381</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563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31172</xdr:rowOff>
    </xdr:from>
    <xdr:to>
      <xdr:col>81</xdr:col>
      <xdr:colOff>50800</xdr:colOff>
      <xdr:row>96</xdr:row>
      <xdr:rowOff>107197</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4592300" y="16318922"/>
          <a:ext cx="889000" cy="247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85271</xdr:rowOff>
    </xdr:from>
    <xdr:to>
      <xdr:col>81</xdr:col>
      <xdr:colOff>101600</xdr:colOff>
      <xdr:row>97</xdr:row>
      <xdr:rowOff>15421</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54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6548</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637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107197</xdr:rowOff>
    </xdr:from>
    <xdr:to>
      <xdr:col>76</xdr:col>
      <xdr:colOff>114300</xdr:colOff>
      <xdr:row>96</xdr:row>
      <xdr:rowOff>127012</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3703300" y="16566397"/>
          <a:ext cx="889000" cy="19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73927</xdr:rowOff>
    </xdr:from>
    <xdr:to>
      <xdr:col>76</xdr:col>
      <xdr:colOff>165100</xdr:colOff>
      <xdr:row>97</xdr:row>
      <xdr:rowOff>4077</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5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166654</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62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78649</xdr:rowOff>
    </xdr:from>
    <xdr:to>
      <xdr:col>71</xdr:col>
      <xdr:colOff>177800</xdr:colOff>
      <xdr:row>96</xdr:row>
      <xdr:rowOff>127012</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2814300" y="16537849"/>
          <a:ext cx="889000" cy="48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103316</xdr:rowOff>
    </xdr:from>
    <xdr:to>
      <xdr:col>72</xdr:col>
      <xdr:colOff>38100</xdr:colOff>
      <xdr:row>97</xdr:row>
      <xdr:rowOff>33466</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56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24593</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655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131606</xdr:rowOff>
    </xdr:from>
    <xdr:to>
      <xdr:col>67</xdr:col>
      <xdr:colOff>101600</xdr:colOff>
      <xdr:row>96</xdr:row>
      <xdr:rowOff>61756</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41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78283</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194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119904</xdr:rowOff>
    </xdr:from>
    <xdr:to>
      <xdr:col>85</xdr:col>
      <xdr:colOff>177800</xdr:colOff>
      <xdr:row>97</xdr:row>
      <xdr:rowOff>50054</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579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98331</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557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151822</xdr:rowOff>
    </xdr:from>
    <xdr:to>
      <xdr:col>81</xdr:col>
      <xdr:colOff>101600</xdr:colOff>
      <xdr:row>95</xdr:row>
      <xdr:rowOff>81972</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268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98499</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6043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56397</xdr:rowOff>
    </xdr:from>
    <xdr:to>
      <xdr:col>76</xdr:col>
      <xdr:colOff>165100</xdr:colOff>
      <xdr:row>96</xdr:row>
      <xdr:rowOff>157997</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515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3074</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6290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76212</xdr:rowOff>
    </xdr:from>
    <xdr:to>
      <xdr:col>72</xdr:col>
      <xdr:colOff>38100</xdr:colOff>
      <xdr:row>97</xdr:row>
      <xdr:rowOff>6362</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53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22889</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6310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27849</xdr:rowOff>
    </xdr:from>
    <xdr:to>
      <xdr:col>67</xdr:col>
      <xdr:colOff>101600</xdr:colOff>
      <xdr:row>96</xdr:row>
      <xdr:rowOff>129449</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487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120576</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657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59233</xdr:rowOff>
    </xdr:from>
    <xdr:to>
      <xdr:col>116</xdr:col>
      <xdr:colOff>62864</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202733"/>
          <a:ext cx="1269" cy="1452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14922</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7014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5910</xdr:rowOff>
    </xdr:from>
    <xdr:ext cx="534377"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4977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31,760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59233</xdr:rowOff>
    </xdr:from>
    <xdr:to>
      <xdr:col>116</xdr:col>
      <xdr:colOff>152400</xdr:colOff>
      <xdr:row>30</xdr:row>
      <xdr:rowOff>59233</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202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30</xdr:row>
      <xdr:rowOff>59233</xdr:rowOff>
    </xdr:from>
    <xdr:to>
      <xdr:col>116</xdr:col>
      <xdr:colOff>63500</xdr:colOff>
      <xdr:row>38</xdr:row>
      <xdr:rowOff>108519</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flipV="1">
          <a:off x="21323300" y="5202733"/>
          <a:ext cx="838200" cy="142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59372</xdr:rowOff>
    </xdr:from>
    <xdr:ext cx="378565"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57447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80945</xdr:rowOff>
    </xdr:from>
    <xdr:to>
      <xdr:col>116</xdr:col>
      <xdr:colOff>114300</xdr:colOff>
      <xdr:row>39</xdr:row>
      <xdr:rowOff>11095</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59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108382</xdr:rowOff>
    </xdr:from>
    <xdr:to>
      <xdr:col>111</xdr:col>
      <xdr:colOff>177800</xdr:colOff>
      <xdr:row>38</xdr:row>
      <xdr:rowOff>108519</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623482"/>
          <a:ext cx="8890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85196</xdr:rowOff>
    </xdr:from>
    <xdr:to>
      <xdr:col>112</xdr:col>
      <xdr:colOff>38100</xdr:colOff>
      <xdr:row>39</xdr:row>
      <xdr:rowOff>15346</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600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6473</xdr:rowOff>
    </xdr:from>
    <xdr:ext cx="313932"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66333" y="66930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108382</xdr:rowOff>
    </xdr:from>
    <xdr:to>
      <xdr:col>107</xdr:col>
      <xdr:colOff>50800</xdr:colOff>
      <xdr:row>38</xdr:row>
      <xdr:rowOff>108702</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flipV="1">
          <a:off x="19545300" y="6623482"/>
          <a:ext cx="889000" cy="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82636</xdr:rowOff>
    </xdr:from>
    <xdr:to>
      <xdr:col>107</xdr:col>
      <xdr:colOff>101600</xdr:colOff>
      <xdr:row>39</xdr:row>
      <xdr:rowOff>12786</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597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3913</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5017" y="66904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108702</xdr:rowOff>
    </xdr:from>
    <xdr:to>
      <xdr:col>102</xdr:col>
      <xdr:colOff>114300</xdr:colOff>
      <xdr:row>38</xdr:row>
      <xdr:rowOff>131013</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flipV="1">
          <a:off x="18656300" y="6623802"/>
          <a:ext cx="889000" cy="22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84648</xdr:rowOff>
    </xdr:from>
    <xdr:to>
      <xdr:col>102</xdr:col>
      <xdr:colOff>165100</xdr:colOff>
      <xdr:row>39</xdr:row>
      <xdr:rowOff>14798</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599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5925</xdr:rowOff>
    </xdr:from>
    <xdr:ext cx="313932"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88333" y="66924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82317</xdr:rowOff>
    </xdr:from>
    <xdr:to>
      <xdr:col>98</xdr:col>
      <xdr:colOff>38100</xdr:colOff>
      <xdr:row>39</xdr:row>
      <xdr:rowOff>12467</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659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3594</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7017" y="66901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30</xdr:row>
      <xdr:rowOff>8433</xdr:rowOff>
    </xdr:from>
    <xdr:to>
      <xdr:col>116</xdr:col>
      <xdr:colOff>114300</xdr:colOff>
      <xdr:row>30</xdr:row>
      <xdr:rowOff>110033</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5151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29</xdr:row>
      <xdr:rowOff>132910</xdr:rowOff>
    </xdr:from>
    <xdr:ext cx="534377"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5104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57719</xdr:rowOff>
    </xdr:from>
    <xdr:to>
      <xdr:col>112</xdr:col>
      <xdr:colOff>38100</xdr:colOff>
      <xdr:row>38</xdr:row>
      <xdr:rowOff>159319</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572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4396</xdr:rowOff>
    </xdr:from>
    <xdr:ext cx="378565"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34017" y="63480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57582</xdr:rowOff>
    </xdr:from>
    <xdr:to>
      <xdr:col>107</xdr:col>
      <xdr:colOff>101600</xdr:colOff>
      <xdr:row>38</xdr:row>
      <xdr:rowOff>159182</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572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4259</xdr:rowOff>
    </xdr:from>
    <xdr:ext cx="378565"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245017" y="63479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57902</xdr:rowOff>
    </xdr:from>
    <xdr:to>
      <xdr:col>102</xdr:col>
      <xdr:colOff>165100</xdr:colOff>
      <xdr:row>38</xdr:row>
      <xdr:rowOff>159502</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573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4579</xdr:rowOff>
    </xdr:from>
    <xdr:ext cx="378565"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356017" y="63482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80213</xdr:rowOff>
    </xdr:from>
    <xdr:to>
      <xdr:col>98</xdr:col>
      <xdr:colOff>38100</xdr:colOff>
      <xdr:row>39</xdr:row>
      <xdr:rowOff>10363</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59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26890</xdr:rowOff>
    </xdr:from>
    <xdr:ext cx="378565"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467017" y="63705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a:extLst>
            <a:ext uri="{FF2B5EF4-FFF2-40B4-BE49-F238E27FC236}">
              <a16:creationId xmlns:a16="http://schemas.microsoft.com/office/drawing/2014/main" id="{00000000-0008-0000-0700-00001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a:extLst>
            <a:ext uri="{FF2B5EF4-FFF2-40B4-BE49-F238E27FC236}">
              <a16:creationId xmlns:a16="http://schemas.microsoft.com/office/drawing/2014/main" id="{00000000-0008-0000-0700-00001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a:extLst>
            <a:ext uri="{FF2B5EF4-FFF2-40B4-BE49-F238E27FC236}">
              <a16:creationId xmlns:a16="http://schemas.microsoft.com/office/drawing/2014/main" id="{00000000-0008-0000-0700-00001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a:extLst>
            <a:ext uri="{FF2B5EF4-FFF2-40B4-BE49-F238E27FC236}">
              <a16:creationId xmlns:a16="http://schemas.microsoft.com/office/drawing/2014/main" id="{00000000-0008-0000-0700-00003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　歳出決算総額は、住民一人当たり</a:t>
          </a:r>
          <a:r>
            <a:rPr lang="en-US" altLang="ja-JP" sz="1100" b="0" i="0" baseline="0">
              <a:solidFill>
                <a:schemeClr val="dk1"/>
              </a:solidFill>
              <a:effectLst/>
              <a:latin typeface="+mn-lt"/>
              <a:ea typeface="+mn-ea"/>
              <a:cs typeface="+mn-cs"/>
            </a:rPr>
            <a:t>442,442</a:t>
          </a:r>
          <a:r>
            <a:rPr lang="ja-JP" altLang="ja-JP" sz="1100" b="0" i="0" baseline="0">
              <a:solidFill>
                <a:schemeClr val="dk1"/>
              </a:solidFill>
              <a:effectLst/>
              <a:latin typeface="+mn-lt"/>
              <a:ea typeface="+mn-ea"/>
              <a:cs typeface="+mn-cs"/>
            </a:rPr>
            <a:t>円となっています。</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主な構成項目である民生費は、住民一人当たり</a:t>
          </a:r>
          <a:r>
            <a:rPr lang="en-US" altLang="ja-JP" sz="1100" b="0" i="0" baseline="0">
              <a:solidFill>
                <a:schemeClr val="dk1"/>
              </a:solidFill>
              <a:effectLst/>
              <a:latin typeface="+mn-lt"/>
              <a:ea typeface="+mn-ea"/>
              <a:cs typeface="+mn-cs"/>
            </a:rPr>
            <a:t>139,530</a:t>
          </a:r>
          <a:r>
            <a:rPr lang="ja-JP" altLang="ja-JP" sz="1100" b="0" i="0" baseline="0">
              <a:solidFill>
                <a:schemeClr val="dk1"/>
              </a:solidFill>
              <a:effectLst/>
              <a:latin typeface="+mn-lt"/>
              <a:ea typeface="+mn-ea"/>
              <a:cs typeface="+mn-cs"/>
            </a:rPr>
            <a:t>円となっており、前年度から</a:t>
          </a:r>
          <a:r>
            <a:rPr lang="en-US" altLang="ja-JP" sz="1100" b="0" i="0" baseline="0">
              <a:solidFill>
                <a:schemeClr val="dk1"/>
              </a:solidFill>
              <a:effectLst/>
              <a:latin typeface="+mn-lt"/>
              <a:ea typeface="+mn-ea"/>
              <a:cs typeface="+mn-cs"/>
            </a:rPr>
            <a:t>1.6</a:t>
          </a:r>
          <a:r>
            <a:rPr lang="ja-JP" altLang="ja-JP" sz="1100" b="0" i="0" baseline="0">
              <a:solidFill>
                <a:schemeClr val="dk1"/>
              </a:solidFill>
              <a:effectLst/>
              <a:latin typeface="+mn-lt"/>
              <a:ea typeface="+mn-ea"/>
              <a:cs typeface="+mn-cs"/>
            </a:rPr>
            <a:t>％減少しました。</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また、土木費は、住民一人当たり</a:t>
          </a:r>
          <a:r>
            <a:rPr lang="en-US" altLang="ja-JP" sz="1100" b="0" i="0" baseline="0">
              <a:solidFill>
                <a:schemeClr val="dk1"/>
              </a:solidFill>
              <a:effectLst/>
              <a:latin typeface="+mn-lt"/>
              <a:ea typeface="+mn-ea"/>
              <a:cs typeface="+mn-cs"/>
            </a:rPr>
            <a:t>44,693</a:t>
          </a:r>
          <a:r>
            <a:rPr lang="ja-JP" altLang="ja-JP" sz="1100" b="0" i="0" baseline="0">
              <a:solidFill>
                <a:schemeClr val="dk1"/>
              </a:solidFill>
              <a:effectLst/>
              <a:latin typeface="+mn-lt"/>
              <a:ea typeface="+mn-ea"/>
              <a:cs typeface="+mn-cs"/>
            </a:rPr>
            <a:t>円となり、前年度から</a:t>
          </a:r>
          <a:r>
            <a:rPr lang="en-US" altLang="ja-JP" sz="1100" b="0" i="0" baseline="0">
              <a:solidFill>
                <a:schemeClr val="dk1"/>
              </a:solidFill>
              <a:effectLst/>
              <a:latin typeface="+mn-lt"/>
              <a:ea typeface="+mn-ea"/>
              <a:cs typeface="+mn-cs"/>
            </a:rPr>
            <a:t>24.9</a:t>
          </a:r>
          <a:r>
            <a:rPr lang="ja-JP" altLang="ja-JP" sz="1100" b="0" i="0" baseline="0">
              <a:solidFill>
                <a:schemeClr val="dk1"/>
              </a:solidFill>
              <a:effectLst/>
              <a:latin typeface="+mn-lt"/>
              <a:ea typeface="+mn-ea"/>
              <a:cs typeface="+mn-cs"/>
            </a:rPr>
            <a:t>％の減少となりましたが、</a:t>
          </a:r>
          <a:r>
            <a:rPr kumimoji="1" lang="ja-JP" altLang="ja-JP" sz="1100" b="0" i="0" baseline="0">
              <a:solidFill>
                <a:schemeClr val="dk1"/>
              </a:solidFill>
              <a:effectLst/>
              <a:latin typeface="+mn-lt"/>
              <a:ea typeface="+mn-ea"/>
              <a:cs typeface="+mn-cs"/>
            </a:rPr>
            <a:t>新たなまちづくりに向けた整備や老朽化したインフラ設備の改修・改築などにより、今後も増加要因があるため、緊急性や住民ニーズを的確に把握した事業を厳選し、一人当たりコストの上昇の抑制に努めます。</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a:t>
          </a:r>
          <a:r>
            <a:rPr kumimoji="1" lang="ja-JP" altLang="en-US" sz="1100" b="0" i="0" baseline="0">
              <a:solidFill>
                <a:schemeClr val="dk1"/>
              </a:solidFill>
              <a:effectLst/>
              <a:latin typeface="+mn-lt"/>
              <a:ea typeface="+mn-ea"/>
              <a:cs typeface="+mn-cs"/>
            </a:rPr>
            <a:t>総務費については</a:t>
          </a:r>
          <a:r>
            <a:rPr kumimoji="1" lang="ja-JP" altLang="ja-JP" sz="1100" b="0" i="0" baseline="0">
              <a:solidFill>
                <a:schemeClr val="dk1"/>
              </a:solidFill>
              <a:effectLst/>
              <a:latin typeface="+mn-lt"/>
              <a:ea typeface="+mn-ea"/>
              <a:cs typeface="+mn-cs"/>
            </a:rPr>
            <a:t>、平成</a:t>
          </a:r>
          <a:r>
            <a:rPr kumimoji="1" lang="en-US" altLang="ja-JP" sz="1100" b="0" i="0" baseline="0">
              <a:solidFill>
                <a:schemeClr val="dk1"/>
              </a:solidFill>
              <a:effectLst/>
              <a:latin typeface="+mn-lt"/>
              <a:ea typeface="+mn-ea"/>
              <a:cs typeface="+mn-cs"/>
            </a:rPr>
            <a:t>29</a:t>
          </a:r>
          <a:r>
            <a:rPr kumimoji="1" lang="ja-JP" altLang="ja-JP" sz="1100" b="0" i="0" baseline="0">
              <a:solidFill>
                <a:schemeClr val="dk1"/>
              </a:solidFill>
              <a:effectLst/>
              <a:latin typeface="+mn-lt"/>
              <a:ea typeface="+mn-ea"/>
              <a:cs typeface="+mn-cs"/>
            </a:rPr>
            <a:t>年度に実施した、文化パルク城陽のセール・アンド・リースバックによる当該施設の売却収入</a:t>
          </a:r>
          <a:r>
            <a:rPr kumimoji="1" lang="ja-JP" altLang="en-US" sz="1100" b="0" i="0" baseline="0">
              <a:solidFill>
                <a:schemeClr val="dk1"/>
              </a:solidFill>
              <a:effectLst/>
              <a:latin typeface="+mn-lt"/>
              <a:ea typeface="+mn-ea"/>
              <a:cs typeface="+mn-cs"/>
            </a:rPr>
            <a:t>の一部は財政調整基金に積み立てていましたが、平成</a:t>
          </a:r>
          <a:r>
            <a:rPr kumimoji="1" lang="en-US" altLang="ja-JP" sz="1100" b="0" i="0" baseline="0">
              <a:solidFill>
                <a:schemeClr val="dk1"/>
              </a:solidFill>
              <a:effectLst/>
              <a:latin typeface="+mn-lt"/>
              <a:ea typeface="+mn-ea"/>
              <a:cs typeface="+mn-cs"/>
            </a:rPr>
            <a:t>30</a:t>
          </a:r>
          <a:r>
            <a:rPr kumimoji="1" lang="ja-JP" altLang="en-US" sz="1100" b="0" i="0" baseline="0">
              <a:solidFill>
                <a:schemeClr val="dk1"/>
              </a:solidFill>
              <a:effectLst/>
              <a:latin typeface="+mn-lt"/>
              <a:ea typeface="+mn-ea"/>
              <a:cs typeface="+mn-cs"/>
            </a:rPr>
            <a:t>年度は事業に充当した</a:t>
          </a:r>
          <a:r>
            <a:rPr kumimoji="1" lang="ja-JP" altLang="ja-JP" sz="1100" b="0" i="0" baseline="0">
              <a:solidFill>
                <a:schemeClr val="dk1"/>
              </a:solidFill>
              <a:effectLst/>
              <a:latin typeface="+mn-lt"/>
              <a:ea typeface="+mn-ea"/>
              <a:cs typeface="+mn-cs"/>
            </a:rPr>
            <a:t>残りを特目基金へ積み替えたことにより、平成</a:t>
          </a:r>
          <a:r>
            <a:rPr kumimoji="1" lang="en-US" altLang="ja-JP" sz="1100" b="0" i="0" baseline="0">
              <a:solidFill>
                <a:schemeClr val="dk1"/>
              </a:solidFill>
              <a:effectLst/>
              <a:latin typeface="+mn-lt"/>
              <a:ea typeface="+mn-ea"/>
              <a:cs typeface="+mn-cs"/>
            </a:rPr>
            <a:t>29</a:t>
          </a:r>
          <a:r>
            <a:rPr kumimoji="1" lang="ja-JP" altLang="ja-JP" sz="1100" b="0" i="0" baseline="0">
              <a:solidFill>
                <a:schemeClr val="dk1"/>
              </a:solidFill>
              <a:effectLst/>
              <a:latin typeface="+mn-lt"/>
              <a:ea typeface="+mn-ea"/>
              <a:cs typeface="+mn-cs"/>
            </a:rPr>
            <a:t>年度に引き続き類似団体平均を大きく上回っています。</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その他、消防費については、令和元年度に完成となる消防本部移転整備の進捗、また、諸支出金については、土地開発公社保有地の買い戻し等により、それぞれ前年度から大幅に増加しています。</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京都府城陽市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050" b="0" i="0" baseline="0">
              <a:solidFill>
                <a:schemeClr val="dk1"/>
              </a:solidFill>
              <a:effectLst/>
              <a:latin typeface="+mn-lt"/>
              <a:ea typeface="+mn-ea"/>
              <a:cs typeface="+mn-cs"/>
            </a:rPr>
            <a:t>　平成</a:t>
          </a:r>
          <a:r>
            <a:rPr kumimoji="1" lang="en-US" altLang="ja-JP" sz="1050" b="0" i="0" baseline="0">
              <a:solidFill>
                <a:schemeClr val="dk1"/>
              </a:solidFill>
              <a:effectLst/>
              <a:latin typeface="+mn-lt"/>
              <a:ea typeface="+mn-ea"/>
              <a:cs typeface="+mn-cs"/>
            </a:rPr>
            <a:t>29</a:t>
          </a:r>
          <a:r>
            <a:rPr kumimoji="1" lang="ja-JP" altLang="ja-JP" sz="1050" b="0" i="0" baseline="0">
              <a:solidFill>
                <a:schemeClr val="dk1"/>
              </a:solidFill>
              <a:effectLst/>
              <a:latin typeface="+mn-lt"/>
              <a:ea typeface="+mn-ea"/>
              <a:cs typeface="+mn-cs"/>
            </a:rPr>
            <a:t>年度に実施した、文化パルク城陽のセール・アンド・リースバックによる当該施設の売却収入について、同年度に一旦財政調整基金へ積み立てたものを、平成</a:t>
          </a:r>
          <a:r>
            <a:rPr kumimoji="1" lang="en-US" altLang="ja-JP" sz="1050" b="0" i="0" baseline="0">
              <a:solidFill>
                <a:schemeClr val="dk1"/>
              </a:solidFill>
              <a:effectLst/>
              <a:latin typeface="+mn-lt"/>
              <a:ea typeface="+mn-ea"/>
              <a:cs typeface="+mn-cs"/>
            </a:rPr>
            <a:t>30</a:t>
          </a:r>
          <a:r>
            <a:rPr kumimoji="1" lang="ja-JP" altLang="ja-JP" sz="1050" b="0" i="0" baseline="0">
              <a:solidFill>
                <a:schemeClr val="dk1"/>
              </a:solidFill>
              <a:effectLst/>
              <a:latin typeface="+mn-lt"/>
              <a:ea typeface="+mn-ea"/>
              <a:cs typeface="+mn-cs"/>
            </a:rPr>
            <a:t>年度に一部活用後の残りを特目基金へ積み替えたこと等により、基金の取り崩し額が多額であったため、実質単年度収支が大幅に悪化しています。</a:t>
          </a:r>
          <a:endParaRPr lang="ja-JP" altLang="ja-JP" sz="1050">
            <a:effectLst/>
          </a:endParaRPr>
        </a:p>
        <a:p>
          <a:pPr eaLnBrk="1" fontAlgn="auto" latinLnBrk="0" hangingPunct="1"/>
          <a:r>
            <a:rPr kumimoji="1" lang="ja-JP" altLang="ja-JP" sz="1050" b="0" i="0" baseline="0">
              <a:solidFill>
                <a:schemeClr val="dk1"/>
              </a:solidFill>
              <a:effectLst/>
              <a:latin typeface="+mn-lt"/>
              <a:ea typeface="+mn-ea"/>
              <a:cs typeface="+mn-cs"/>
            </a:rPr>
            <a:t>　平成</a:t>
          </a:r>
          <a:r>
            <a:rPr kumimoji="1" lang="en-US" altLang="ja-JP" sz="1050" b="0" i="0" baseline="0">
              <a:solidFill>
                <a:schemeClr val="dk1"/>
              </a:solidFill>
              <a:effectLst/>
              <a:latin typeface="+mn-lt"/>
              <a:ea typeface="+mn-ea"/>
              <a:cs typeface="+mn-cs"/>
            </a:rPr>
            <a:t>29</a:t>
          </a:r>
          <a:r>
            <a:rPr kumimoji="1" lang="ja-JP" altLang="ja-JP" sz="1050" b="0" i="0" baseline="0">
              <a:solidFill>
                <a:schemeClr val="dk1"/>
              </a:solidFill>
              <a:effectLst/>
              <a:latin typeface="+mn-lt"/>
              <a:ea typeface="+mn-ea"/>
              <a:cs typeface="+mn-cs"/>
            </a:rPr>
            <a:t>年度と平成</a:t>
          </a:r>
          <a:r>
            <a:rPr kumimoji="1" lang="en-US" altLang="ja-JP" sz="1050" b="0" i="0" baseline="0">
              <a:solidFill>
                <a:schemeClr val="dk1"/>
              </a:solidFill>
              <a:effectLst/>
              <a:latin typeface="+mn-lt"/>
              <a:ea typeface="+mn-ea"/>
              <a:cs typeface="+mn-cs"/>
            </a:rPr>
            <a:t>30</a:t>
          </a:r>
          <a:r>
            <a:rPr kumimoji="1" lang="ja-JP" altLang="ja-JP" sz="1050" b="0" i="0" baseline="0">
              <a:solidFill>
                <a:schemeClr val="dk1"/>
              </a:solidFill>
              <a:effectLst/>
              <a:latin typeface="+mn-lt"/>
              <a:ea typeface="+mn-ea"/>
              <a:cs typeface="+mn-cs"/>
            </a:rPr>
            <a:t>年度においては、上記のとおり大きな動きがあったものの、今後も実質黒字の確保を第一義としながらも、歳入歳出両面において、聖域なき改革を進め、財政基盤の強化に努めます。</a:t>
          </a:r>
          <a:endParaRPr lang="ja-JP" altLang="ja-JP" sz="105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京都府城陽市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各会計単位の収支では、すべての会計で黒字または収支均衡となっているため、連結実質赤字比率には該当しません。</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10.xml.rels>&#65279;<?xml version="1.0" encoding="utf-8" standalone="yes"?>
<Relationships xmlns="http://schemas.openxmlformats.org/package/2006/relationships">
  <Relationship Id="rId2" Type="http://schemas.openxmlformats.org/officeDocument/2006/relationships/drawing" Target="../drawings/drawing9.xml" />
  <Relationship Id="rId1" Type="http://schemas.openxmlformats.org/officeDocument/2006/relationships/printerSettings" Target="../printerSettings/printerSettings10.bin" />
</Relationships>
</file>

<file path=xl/worksheets/_rels/sheet11.xml.rels>&#65279;<?xml version="1.0" encoding="utf-8" standalone="yes"?>
<Relationships xmlns="http://schemas.openxmlformats.org/package/2006/relationships">
  <Relationship Id="rId2" Type="http://schemas.openxmlformats.org/officeDocument/2006/relationships/drawing" Target="../drawings/drawing10.xml" />
  <Relationship Id="rId1" Type="http://schemas.openxmlformats.org/officeDocument/2006/relationships/printerSettings" Target="../printerSettings/printerSettings11.bin" />
</Relationships>
</file>

<file path=xl/worksheets/_rels/sheet12.xml.rels>&#65279;<?xml version="1.0" encoding="utf-8" standalone="yes"?>
<Relationships xmlns="http://schemas.openxmlformats.org/package/2006/relationships">
  <Relationship Id="rId2" Type="http://schemas.openxmlformats.org/officeDocument/2006/relationships/drawing" Target="../drawings/drawing11.xml" />
  <Relationship Id="rId1" Type="http://schemas.openxmlformats.org/officeDocument/2006/relationships/printerSettings" Target="../printerSettings/printerSettings12.bin" />
</Relationships>
</file>

<file path=xl/worksheets/_rels/sheet13.xml.rels>&#65279;<?xml version="1.0" encoding="utf-8" standalone="yes"?>
<Relationships xmlns="http://schemas.openxmlformats.org/package/2006/relationships">
  <Relationship Id="rId2" Type="http://schemas.openxmlformats.org/officeDocument/2006/relationships/drawing" Target="../drawings/drawing12.xml" />
  <Relationship Id="rId1" Type="http://schemas.openxmlformats.org/officeDocument/2006/relationships/printerSettings" Target="../printerSettings/printerSettings13.bin" />
</Relationships>
</file>

<file path=xl/worksheets/_rels/sheet14.xml.rels>&#65279;<?xml version="1.0" encoding="utf-8" standalone="yes"?>
<Relationships xmlns="http://schemas.openxmlformats.org/package/2006/relationships">
  <Relationship Id="rId2" Type="http://schemas.openxmlformats.org/officeDocument/2006/relationships/drawing" Target="../drawings/drawing13.xml" />
  <Relationship Id="rId1" Type="http://schemas.openxmlformats.org/officeDocument/2006/relationships/printerSettings" Target="../printerSettings/printerSettings14.bin" />
</Relationships>
</file>

<file path=xl/worksheets/_rels/sheet15.xml.rels>&#65279;<?xml version="1.0" encoding="utf-8" standalone="yes"?>
<Relationships xmlns="http://schemas.openxmlformats.org/package/2006/relationships">
  <Relationship Id="rId2" Type="http://schemas.openxmlformats.org/officeDocument/2006/relationships/drawing" Target="../drawings/drawing14.xml" />
  <Relationship Id="rId1" Type="http://schemas.openxmlformats.org/officeDocument/2006/relationships/printerSettings" Target="../printerSettings/printerSettings15.bin" />
</Relationships>
</file>

<file path=xl/worksheets/_rels/sheet16.xml.rels>&#65279;<?xml version="1.0" encoding="utf-8" standalone="yes"?>
<Relationships xmlns="http://schemas.openxmlformats.org/package/2006/relationships">
  <Relationship Id="rId2" Type="http://schemas.openxmlformats.org/officeDocument/2006/relationships/drawing" Target="../drawings/drawing15.xml" />
  <Relationship Id="rId1" Type="http://schemas.openxmlformats.org/officeDocument/2006/relationships/printerSettings" Target="../printerSettings/printerSettings16.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6.xml" />
  <Relationship Id="rId1" Type="http://schemas.openxmlformats.org/officeDocument/2006/relationships/printerSettings" Target="../printerSettings/printerSettings7.bin"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7.xml" />
  <Relationship Id="rId1" Type="http://schemas.openxmlformats.org/officeDocument/2006/relationships/printerSettings" Target="../printerSettings/printerSettings8.bin"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8.xml" />
  <Relationship Id="rId1" Type="http://schemas.openxmlformats.org/officeDocument/2006/relationships/printerSettings" Target="../printerSettings/printerSettings9.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DO59"/>
  <sheetViews>
    <sheetView showGridLines="0" tabSelected="1" workbookViewId="0"/>
  </sheetViews>
  <sheetFormatPr defaultColWidth="0" defaultRowHeight="11" zeroHeight="1" x14ac:dyDescent="0.2"/>
  <cols>
    <col min="1" max="11" width="2.08984375" style="187" customWidth="1"/>
    <col min="12" max="12" width="2.26953125" style="187" customWidth="1"/>
    <col min="13" max="17" width="2.36328125" style="187" customWidth="1"/>
    <col min="18" max="119" width="2.08984375" style="187" customWidth="1"/>
    <col min="120" max="16384" width="0" style="187" hidden="1"/>
  </cols>
  <sheetData>
    <row r="1" spans="1:119" ht="33" customHeight="1" x14ac:dyDescent="0.2">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 thickBot="1" x14ac:dyDescent="0.25">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5">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x14ac:dyDescent="0.2">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34020334</v>
      </c>
      <c r="BO4" s="461"/>
      <c r="BP4" s="461"/>
      <c r="BQ4" s="461"/>
      <c r="BR4" s="461"/>
      <c r="BS4" s="461"/>
      <c r="BT4" s="461"/>
      <c r="BU4" s="462"/>
      <c r="BV4" s="460">
        <v>36880520</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0.4</v>
      </c>
      <c r="CU4" s="642"/>
      <c r="CV4" s="642"/>
      <c r="CW4" s="642"/>
      <c r="CX4" s="642"/>
      <c r="CY4" s="642"/>
      <c r="CZ4" s="642"/>
      <c r="DA4" s="643"/>
      <c r="DB4" s="641">
        <v>0.1</v>
      </c>
      <c r="DC4" s="642"/>
      <c r="DD4" s="642"/>
      <c r="DE4" s="642"/>
      <c r="DF4" s="642"/>
      <c r="DG4" s="642"/>
      <c r="DH4" s="642"/>
      <c r="DI4" s="643"/>
      <c r="DJ4" s="185"/>
      <c r="DK4" s="185"/>
      <c r="DL4" s="185"/>
      <c r="DM4" s="185"/>
      <c r="DN4" s="185"/>
      <c r="DO4" s="185"/>
    </row>
    <row r="5" spans="1:119" ht="18.75" customHeight="1" x14ac:dyDescent="0.2">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33806552</v>
      </c>
      <c r="BO5" s="466"/>
      <c r="BP5" s="466"/>
      <c r="BQ5" s="466"/>
      <c r="BR5" s="466"/>
      <c r="BS5" s="466"/>
      <c r="BT5" s="466"/>
      <c r="BU5" s="467"/>
      <c r="BV5" s="465">
        <v>36699229</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93.1</v>
      </c>
      <c r="CU5" s="436"/>
      <c r="CV5" s="436"/>
      <c r="CW5" s="436"/>
      <c r="CX5" s="436"/>
      <c r="CY5" s="436"/>
      <c r="CZ5" s="436"/>
      <c r="DA5" s="437"/>
      <c r="DB5" s="435">
        <v>97</v>
      </c>
      <c r="DC5" s="436"/>
      <c r="DD5" s="436"/>
      <c r="DE5" s="436"/>
      <c r="DF5" s="436"/>
      <c r="DG5" s="436"/>
      <c r="DH5" s="436"/>
      <c r="DI5" s="437"/>
      <c r="DJ5" s="185"/>
      <c r="DK5" s="185"/>
      <c r="DL5" s="185"/>
      <c r="DM5" s="185"/>
      <c r="DN5" s="185"/>
      <c r="DO5" s="185"/>
    </row>
    <row r="6" spans="1:119" ht="18.75" customHeight="1" x14ac:dyDescent="0.2">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94</v>
      </c>
      <c r="AV6" s="523"/>
      <c r="AW6" s="523"/>
      <c r="AX6" s="523"/>
      <c r="AY6" s="445" t="s">
        <v>102</v>
      </c>
      <c r="AZ6" s="446"/>
      <c r="BA6" s="446"/>
      <c r="BB6" s="446"/>
      <c r="BC6" s="446"/>
      <c r="BD6" s="446"/>
      <c r="BE6" s="446"/>
      <c r="BF6" s="446"/>
      <c r="BG6" s="446"/>
      <c r="BH6" s="446"/>
      <c r="BI6" s="446"/>
      <c r="BJ6" s="446"/>
      <c r="BK6" s="446"/>
      <c r="BL6" s="446"/>
      <c r="BM6" s="447"/>
      <c r="BN6" s="465">
        <v>213782</v>
      </c>
      <c r="BO6" s="466"/>
      <c r="BP6" s="466"/>
      <c r="BQ6" s="466"/>
      <c r="BR6" s="466"/>
      <c r="BS6" s="466"/>
      <c r="BT6" s="466"/>
      <c r="BU6" s="467"/>
      <c r="BV6" s="465">
        <v>181291</v>
      </c>
      <c r="BW6" s="466"/>
      <c r="BX6" s="466"/>
      <c r="BY6" s="466"/>
      <c r="BZ6" s="466"/>
      <c r="CA6" s="466"/>
      <c r="CB6" s="466"/>
      <c r="CC6" s="467"/>
      <c r="CD6" s="474" t="s">
        <v>103</v>
      </c>
      <c r="CE6" s="475"/>
      <c r="CF6" s="475"/>
      <c r="CG6" s="475"/>
      <c r="CH6" s="475"/>
      <c r="CI6" s="475"/>
      <c r="CJ6" s="475"/>
      <c r="CK6" s="475"/>
      <c r="CL6" s="475"/>
      <c r="CM6" s="475"/>
      <c r="CN6" s="475"/>
      <c r="CO6" s="475"/>
      <c r="CP6" s="475"/>
      <c r="CQ6" s="475"/>
      <c r="CR6" s="475"/>
      <c r="CS6" s="476"/>
      <c r="CT6" s="615">
        <v>99.7</v>
      </c>
      <c r="CU6" s="616"/>
      <c r="CV6" s="616"/>
      <c r="CW6" s="616"/>
      <c r="CX6" s="616"/>
      <c r="CY6" s="616"/>
      <c r="CZ6" s="616"/>
      <c r="DA6" s="617"/>
      <c r="DB6" s="615">
        <v>103.9</v>
      </c>
      <c r="DC6" s="616"/>
      <c r="DD6" s="616"/>
      <c r="DE6" s="616"/>
      <c r="DF6" s="616"/>
      <c r="DG6" s="616"/>
      <c r="DH6" s="616"/>
      <c r="DI6" s="617"/>
      <c r="DJ6" s="185"/>
      <c r="DK6" s="185"/>
      <c r="DL6" s="185"/>
      <c r="DM6" s="185"/>
      <c r="DN6" s="185"/>
      <c r="DO6" s="185"/>
    </row>
    <row r="7" spans="1:119" ht="18.75" customHeight="1" x14ac:dyDescent="0.2">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104</v>
      </c>
      <c r="AN7" s="439"/>
      <c r="AO7" s="439"/>
      <c r="AP7" s="439"/>
      <c r="AQ7" s="439"/>
      <c r="AR7" s="439"/>
      <c r="AS7" s="439"/>
      <c r="AT7" s="440"/>
      <c r="AU7" s="522" t="s">
        <v>94</v>
      </c>
      <c r="AV7" s="523"/>
      <c r="AW7" s="523"/>
      <c r="AX7" s="523"/>
      <c r="AY7" s="445" t="s">
        <v>105</v>
      </c>
      <c r="AZ7" s="446"/>
      <c r="BA7" s="446"/>
      <c r="BB7" s="446"/>
      <c r="BC7" s="446"/>
      <c r="BD7" s="446"/>
      <c r="BE7" s="446"/>
      <c r="BF7" s="446"/>
      <c r="BG7" s="446"/>
      <c r="BH7" s="446"/>
      <c r="BI7" s="446"/>
      <c r="BJ7" s="446"/>
      <c r="BK7" s="446"/>
      <c r="BL7" s="446"/>
      <c r="BM7" s="447"/>
      <c r="BN7" s="465">
        <v>148276</v>
      </c>
      <c r="BO7" s="466"/>
      <c r="BP7" s="466"/>
      <c r="BQ7" s="466"/>
      <c r="BR7" s="466"/>
      <c r="BS7" s="466"/>
      <c r="BT7" s="466"/>
      <c r="BU7" s="467"/>
      <c r="BV7" s="465">
        <v>158527</v>
      </c>
      <c r="BW7" s="466"/>
      <c r="BX7" s="466"/>
      <c r="BY7" s="466"/>
      <c r="BZ7" s="466"/>
      <c r="CA7" s="466"/>
      <c r="CB7" s="466"/>
      <c r="CC7" s="467"/>
      <c r="CD7" s="474" t="s">
        <v>106</v>
      </c>
      <c r="CE7" s="475"/>
      <c r="CF7" s="475"/>
      <c r="CG7" s="475"/>
      <c r="CH7" s="475"/>
      <c r="CI7" s="475"/>
      <c r="CJ7" s="475"/>
      <c r="CK7" s="475"/>
      <c r="CL7" s="475"/>
      <c r="CM7" s="475"/>
      <c r="CN7" s="475"/>
      <c r="CO7" s="475"/>
      <c r="CP7" s="475"/>
      <c r="CQ7" s="475"/>
      <c r="CR7" s="475"/>
      <c r="CS7" s="476"/>
      <c r="CT7" s="465">
        <v>15371311</v>
      </c>
      <c r="CU7" s="466"/>
      <c r="CV7" s="466"/>
      <c r="CW7" s="466"/>
      <c r="CX7" s="466"/>
      <c r="CY7" s="466"/>
      <c r="CZ7" s="466"/>
      <c r="DA7" s="467"/>
      <c r="DB7" s="465">
        <v>15320213</v>
      </c>
      <c r="DC7" s="466"/>
      <c r="DD7" s="466"/>
      <c r="DE7" s="466"/>
      <c r="DF7" s="466"/>
      <c r="DG7" s="466"/>
      <c r="DH7" s="466"/>
      <c r="DI7" s="467"/>
      <c r="DJ7" s="185"/>
      <c r="DK7" s="185"/>
      <c r="DL7" s="185"/>
      <c r="DM7" s="185"/>
      <c r="DN7" s="185"/>
      <c r="DO7" s="185"/>
    </row>
    <row r="8" spans="1:119" ht="18.75" customHeight="1" thickBot="1" x14ac:dyDescent="0.25">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107</v>
      </c>
      <c r="AN8" s="439"/>
      <c r="AO8" s="439"/>
      <c r="AP8" s="439"/>
      <c r="AQ8" s="439"/>
      <c r="AR8" s="439"/>
      <c r="AS8" s="439"/>
      <c r="AT8" s="440"/>
      <c r="AU8" s="522" t="s">
        <v>108</v>
      </c>
      <c r="AV8" s="523"/>
      <c r="AW8" s="523"/>
      <c r="AX8" s="523"/>
      <c r="AY8" s="445" t="s">
        <v>109</v>
      </c>
      <c r="AZ8" s="446"/>
      <c r="BA8" s="446"/>
      <c r="BB8" s="446"/>
      <c r="BC8" s="446"/>
      <c r="BD8" s="446"/>
      <c r="BE8" s="446"/>
      <c r="BF8" s="446"/>
      <c r="BG8" s="446"/>
      <c r="BH8" s="446"/>
      <c r="BI8" s="446"/>
      <c r="BJ8" s="446"/>
      <c r="BK8" s="446"/>
      <c r="BL8" s="446"/>
      <c r="BM8" s="447"/>
      <c r="BN8" s="465">
        <v>65506</v>
      </c>
      <c r="BO8" s="466"/>
      <c r="BP8" s="466"/>
      <c r="BQ8" s="466"/>
      <c r="BR8" s="466"/>
      <c r="BS8" s="466"/>
      <c r="BT8" s="466"/>
      <c r="BU8" s="467"/>
      <c r="BV8" s="465">
        <v>22764</v>
      </c>
      <c r="BW8" s="466"/>
      <c r="BX8" s="466"/>
      <c r="BY8" s="466"/>
      <c r="BZ8" s="466"/>
      <c r="CA8" s="466"/>
      <c r="CB8" s="466"/>
      <c r="CC8" s="467"/>
      <c r="CD8" s="474" t="s">
        <v>110</v>
      </c>
      <c r="CE8" s="475"/>
      <c r="CF8" s="475"/>
      <c r="CG8" s="475"/>
      <c r="CH8" s="475"/>
      <c r="CI8" s="475"/>
      <c r="CJ8" s="475"/>
      <c r="CK8" s="475"/>
      <c r="CL8" s="475"/>
      <c r="CM8" s="475"/>
      <c r="CN8" s="475"/>
      <c r="CO8" s="475"/>
      <c r="CP8" s="475"/>
      <c r="CQ8" s="475"/>
      <c r="CR8" s="475"/>
      <c r="CS8" s="476"/>
      <c r="CT8" s="578">
        <v>0.64</v>
      </c>
      <c r="CU8" s="579"/>
      <c r="CV8" s="579"/>
      <c r="CW8" s="579"/>
      <c r="CX8" s="579"/>
      <c r="CY8" s="579"/>
      <c r="CZ8" s="579"/>
      <c r="DA8" s="580"/>
      <c r="DB8" s="578">
        <v>0.64</v>
      </c>
      <c r="DC8" s="579"/>
      <c r="DD8" s="579"/>
      <c r="DE8" s="579"/>
      <c r="DF8" s="579"/>
      <c r="DG8" s="579"/>
      <c r="DH8" s="579"/>
      <c r="DI8" s="580"/>
      <c r="DJ8" s="185"/>
      <c r="DK8" s="185"/>
      <c r="DL8" s="185"/>
      <c r="DM8" s="185"/>
      <c r="DN8" s="185"/>
      <c r="DO8" s="185"/>
    </row>
    <row r="9" spans="1:119" ht="18.75" customHeight="1" thickBot="1" x14ac:dyDescent="0.25">
      <c r="A9" s="186"/>
      <c r="B9" s="604" t="s">
        <v>111</v>
      </c>
      <c r="C9" s="605"/>
      <c r="D9" s="605"/>
      <c r="E9" s="605"/>
      <c r="F9" s="605"/>
      <c r="G9" s="605"/>
      <c r="H9" s="605"/>
      <c r="I9" s="605"/>
      <c r="J9" s="605"/>
      <c r="K9" s="528"/>
      <c r="L9" s="606" t="s">
        <v>112</v>
      </c>
      <c r="M9" s="607"/>
      <c r="N9" s="607"/>
      <c r="O9" s="607"/>
      <c r="P9" s="607"/>
      <c r="Q9" s="608"/>
      <c r="R9" s="609">
        <v>76869</v>
      </c>
      <c r="S9" s="610"/>
      <c r="T9" s="610"/>
      <c r="U9" s="610"/>
      <c r="V9" s="611"/>
      <c r="W9" s="544" t="s">
        <v>113</v>
      </c>
      <c r="X9" s="545"/>
      <c r="Y9" s="545"/>
      <c r="Z9" s="545"/>
      <c r="AA9" s="545"/>
      <c r="AB9" s="545"/>
      <c r="AC9" s="545"/>
      <c r="AD9" s="545"/>
      <c r="AE9" s="545"/>
      <c r="AF9" s="545"/>
      <c r="AG9" s="545"/>
      <c r="AH9" s="545"/>
      <c r="AI9" s="545"/>
      <c r="AJ9" s="545"/>
      <c r="AK9" s="545"/>
      <c r="AL9" s="612"/>
      <c r="AM9" s="534" t="s">
        <v>114</v>
      </c>
      <c r="AN9" s="439"/>
      <c r="AO9" s="439"/>
      <c r="AP9" s="439"/>
      <c r="AQ9" s="439"/>
      <c r="AR9" s="439"/>
      <c r="AS9" s="439"/>
      <c r="AT9" s="440"/>
      <c r="AU9" s="522" t="s">
        <v>94</v>
      </c>
      <c r="AV9" s="523"/>
      <c r="AW9" s="523"/>
      <c r="AX9" s="523"/>
      <c r="AY9" s="445" t="s">
        <v>115</v>
      </c>
      <c r="AZ9" s="446"/>
      <c r="BA9" s="446"/>
      <c r="BB9" s="446"/>
      <c r="BC9" s="446"/>
      <c r="BD9" s="446"/>
      <c r="BE9" s="446"/>
      <c r="BF9" s="446"/>
      <c r="BG9" s="446"/>
      <c r="BH9" s="446"/>
      <c r="BI9" s="446"/>
      <c r="BJ9" s="446"/>
      <c r="BK9" s="446"/>
      <c r="BL9" s="446"/>
      <c r="BM9" s="447"/>
      <c r="BN9" s="465">
        <v>42742</v>
      </c>
      <c r="BO9" s="466"/>
      <c r="BP9" s="466"/>
      <c r="BQ9" s="466"/>
      <c r="BR9" s="466"/>
      <c r="BS9" s="466"/>
      <c r="BT9" s="466"/>
      <c r="BU9" s="467"/>
      <c r="BV9" s="465">
        <v>3124</v>
      </c>
      <c r="BW9" s="466"/>
      <c r="BX9" s="466"/>
      <c r="BY9" s="466"/>
      <c r="BZ9" s="466"/>
      <c r="CA9" s="466"/>
      <c r="CB9" s="466"/>
      <c r="CC9" s="467"/>
      <c r="CD9" s="474" t="s">
        <v>116</v>
      </c>
      <c r="CE9" s="475"/>
      <c r="CF9" s="475"/>
      <c r="CG9" s="475"/>
      <c r="CH9" s="475"/>
      <c r="CI9" s="475"/>
      <c r="CJ9" s="475"/>
      <c r="CK9" s="475"/>
      <c r="CL9" s="475"/>
      <c r="CM9" s="475"/>
      <c r="CN9" s="475"/>
      <c r="CO9" s="475"/>
      <c r="CP9" s="475"/>
      <c r="CQ9" s="475"/>
      <c r="CR9" s="475"/>
      <c r="CS9" s="476"/>
      <c r="CT9" s="435">
        <v>10.7</v>
      </c>
      <c r="CU9" s="436"/>
      <c r="CV9" s="436"/>
      <c r="CW9" s="436"/>
      <c r="CX9" s="436"/>
      <c r="CY9" s="436"/>
      <c r="CZ9" s="436"/>
      <c r="DA9" s="437"/>
      <c r="DB9" s="435">
        <v>16.7</v>
      </c>
      <c r="DC9" s="436"/>
      <c r="DD9" s="436"/>
      <c r="DE9" s="436"/>
      <c r="DF9" s="436"/>
      <c r="DG9" s="436"/>
      <c r="DH9" s="436"/>
      <c r="DI9" s="437"/>
      <c r="DJ9" s="185"/>
      <c r="DK9" s="185"/>
      <c r="DL9" s="185"/>
      <c r="DM9" s="185"/>
      <c r="DN9" s="185"/>
      <c r="DO9" s="185"/>
    </row>
    <row r="10" spans="1:119" ht="18.75" customHeight="1" thickBot="1" x14ac:dyDescent="0.25">
      <c r="A10" s="186"/>
      <c r="B10" s="604"/>
      <c r="C10" s="605"/>
      <c r="D10" s="605"/>
      <c r="E10" s="605"/>
      <c r="F10" s="605"/>
      <c r="G10" s="605"/>
      <c r="H10" s="605"/>
      <c r="I10" s="605"/>
      <c r="J10" s="605"/>
      <c r="K10" s="528"/>
      <c r="L10" s="438" t="s">
        <v>117</v>
      </c>
      <c r="M10" s="439"/>
      <c r="N10" s="439"/>
      <c r="O10" s="439"/>
      <c r="P10" s="439"/>
      <c r="Q10" s="440"/>
      <c r="R10" s="441">
        <v>80037</v>
      </c>
      <c r="S10" s="442"/>
      <c r="T10" s="442"/>
      <c r="U10" s="442"/>
      <c r="V10" s="444"/>
      <c r="W10" s="613"/>
      <c r="X10" s="427"/>
      <c r="Y10" s="427"/>
      <c r="Z10" s="427"/>
      <c r="AA10" s="427"/>
      <c r="AB10" s="427"/>
      <c r="AC10" s="427"/>
      <c r="AD10" s="427"/>
      <c r="AE10" s="427"/>
      <c r="AF10" s="427"/>
      <c r="AG10" s="427"/>
      <c r="AH10" s="427"/>
      <c r="AI10" s="427"/>
      <c r="AJ10" s="427"/>
      <c r="AK10" s="427"/>
      <c r="AL10" s="614"/>
      <c r="AM10" s="534" t="s">
        <v>118</v>
      </c>
      <c r="AN10" s="439"/>
      <c r="AO10" s="439"/>
      <c r="AP10" s="439"/>
      <c r="AQ10" s="439"/>
      <c r="AR10" s="439"/>
      <c r="AS10" s="439"/>
      <c r="AT10" s="440"/>
      <c r="AU10" s="522" t="s">
        <v>94</v>
      </c>
      <c r="AV10" s="523"/>
      <c r="AW10" s="523"/>
      <c r="AX10" s="523"/>
      <c r="AY10" s="445" t="s">
        <v>119</v>
      </c>
      <c r="AZ10" s="446"/>
      <c r="BA10" s="446"/>
      <c r="BB10" s="446"/>
      <c r="BC10" s="446"/>
      <c r="BD10" s="446"/>
      <c r="BE10" s="446"/>
      <c r="BF10" s="446"/>
      <c r="BG10" s="446"/>
      <c r="BH10" s="446"/>
      <c r="BI10" s="446"/>
      <c r="BJ10" s="446"/>
      <c r="BK10" s="446"/>
      <c r="BL10" s="446"/>
      <c r="BM10" s="447"/>
      <c r="BN10" s="465">
        <v>489472</v>
      </c>
      <c r="BO10" s="466"/>
      <c r="BP10" s="466"/>
      <c r="BQ10" s="466"/>
      <c r="BR10" s="466"/>
      <c r="BS10" s="466"/>
      <c r="BT10" s="466"/>
      <c r="BU10" s="467"/>
      <c r="BV10" s="465">
        <v>6696702</v>
      </c>
      <c r="BW10" s="466"/>
      <c r="BX10" s="466"/>
      <c r="BY10" s="466"/>
      <c r="BZ10" s="466"/>
      <c r="CA10" s="466"/>
      <c r="CB10" s="466"/>
      <c r="CC10" s="467"/>
      <c r="CD10" s="190" t="s">
        <v>120</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5">
      <c r="A11" s="186"/>
      <c r="B11" s="604"/>
      <c r="C11" s="605"/>
      <c r="D11" s="605"/>
      <c r="E11" s="605"/>
      <c r="F11" s="605"/>
      <c r="G11" s="605"/>
      <c r="H11" s="605"/>
      <c r="I11" s="605"/>
      <c r="J11" s="605"/>
      <c r="K11" s="528"/>
      <c r="L11" s="511" t="s">
        <v>121</v>
      </c>
      <c r="M11" s="512"/>
      <c r="N11" s="512"/>
      <c r="O11" s="512"/>
      <c r="P11" s="512"/>
      <c r="Q11" s="513"/>
      <c r="R11" s="601" t="s">
        <v>122</v>
      </c>
      <c r="S11" s="602"/>
      <c r="T11" s="602"/>
      <c r="U11" s="602"/>
      <c r="V11" s="603"/>
      <c r="W11" s="613"/>
      <c r="X11" s="427"/>
      <c r="Y11" s="427"/>
      <c r="Z11" s="427"/>
      <c r="AA11" s="427"/>
      <c r="AB11" s="427"/>
      <c r="AC11" s="427"/>
      <c r="AD11" s="427"/>
      <c r="AE11" s="427"/>
      <c r="AF11" s="427"/>
      <c r="AG11" s="427"/>
      <c r="AH11" s="427"/>
      <c r="AI11" s="427"/>
      <c r="AJ11" s="427"/>
      <c r="AK11" s="427"/>
      <c r="AL11" s="614"/>
      <c r="AM11" s="534" t="s">
        <v>123</v>
      </c>
      <c r="AN11" s="439"/>
      <c r="AO11" s="439"/>
      <c r="AP11" s="439"/>
      <c r="AQ11" s="439"/>
      <c r="AR11" s="439"/>
      <c r="AS11" s="439"/>
      <c r="AT11" s="440"/>
      <c r="AU11" s="522" t="s">
        <v>94</v>
      </c>
      <c r="AV11" s="523"/>
      <c r="AW11" s="523"/>
      <c r="AX11" s="523"/>
      <c r="AY11" s="445" t="s">
        <v>124</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1317011</v>
      </c>
      <c r="BW11" s="466"/>
      <c r="BX11" s="466"/>
      <c r="BY11" s="466"/>
      <c r="BZ11" s="466"/>
      <c r="CA11" s="466"/>
      <c r="CB11" s="466"/>
      <c r="CC11" s="467"/>
      <c r="CD11" s="474" t="s">
        <v>125</v>
      </c>
      <c r="CE11" s="475"/>
      <c r="CF11" s="475"/>
      <c r="CG11" s="475"/>
      <c r="CH11" s="475"/>
      <c r="CI11" s="475"/>
      <c r="CJ11" s="475"/>
      <c r="CK11" s="475"/>
      <c r="CL11" s="475"/>
      <c r="CM11" s="475"/>
      <c r="CN11" s="475"/>
      <c r="CO11" s="475"/>
      <c r="CP11" s="475"/>
      <c r="CQ11" s="475"/>
      <c r="CR11" s="475"/>
      <c r="CS11" s="476"/>
      <c r="CT11" s="578" t="s">
        <v>126</v>
      </c>
      <c r="CU11" s="579"/>
      <c r="CV11" s="579"/>
      <c r="CW11" s="579"/>
      <c r="CX11" s="579"/>
      <c r="CY11" s="579"/>
      <c r="CZ11" s="579"/>
      <c r="DA11" s="580"/>
      <c r="DB11" s="578" t="s">
        <v>127</v>
      </c>
      <c r="DC11" s="579"/>
      <c r="DD11" s="579"/>
      <c r="DE11" s="579"/>
      <c r="DF11" s="579"/>
      <c r="DG11" s="579"/>
      <c r="DH11" s="579"/>
      <c r="DI11" s="580"/>
      <c r="DJ11" s="185"/>
      <c r="DK11" s="185"/>
      <c r="DL11" s="185"/>
      <c r="DM11" s="185"/>
      <c r="DN11" s="185"/>
      <c r="DO11" s="185"/>
    </row>
    <row r="12" spans="1:119" ht="18.75" customHeight="1" x14ac:dyDescent="0.2">
      <c r="A12" s="186"/>
      <c r="B12" s="581" t="s">
        <v>128</v>
      </c>
      <c r="C12" s="582"/>
      <c r="D12" s="582"/>
      <c r="E12" s="582"/>
      <c r="F12" s="582"/>
      <c r="G12" s="582"/>
      <c r="H12" s="582"/>
      <c r="I12" s="582"/>
      <c r="J12" s="582"/>
      <c r="K12" s="583"/>
      <c r="L12" s="590" t="s">
        <v>129</v>
      </c>
      <c r="M12" s="591"/>
      <c r="N12" s="591"/>
      <c r="O12" s="591"/>
      <c r="P12" s="591"/>
      <c r="Q12" s="592"/>
      <c r="R12" s="593">
        <v>76409</v>
      </c>
      <c r="S12" s="594"/>
      <c r="T12" s="594"/>
      <c r="U12" s="594"/>
      <c r="V12" s="595"/>
      <c r="W12" s="596" t="s">
        <v>1</v>
      </c>
      <c r="X12" s="523"/>
      <c r="Y12" s="523"/>
      <c r="Z12" s="523"/>
      <c r="AA12" s="523"/>
      <c r="AB12" s="597"/>
      <c r="AC12" s="522" t="s">
        <v>130</v>
      </c>
      <c r="AD12" s="523"/>
      <c r="AE12" s="523"/>
      <c r="AF12" s="523"/>
      <c r="AG12" s="597"/>
      <c r="AH12" s="522" t="s">
        <v>131</v>
      </c>
      <c r="AI12" s="523"/>
      <c r="AJ12" s="523"/>
      <c r="AK12" s="523"/>
      <c r="AL12" s="598"/>
      <c r="AM12" s="534" t="s">
        <v>132</v>
      </c>
      <c r="AN12" s="439"/>
      <c r="AO12" s="439"/>
      <c r="AP12" s="439"/>
      <c r="AQ12" s="439"/>
      <c r="AR12" s="439"/>
      <c r="AS12" s="439"/>
      <c r="AT12" s="440"/>
      <c r="AU12" s="522" t="s">
        <v>133</v>
      </c>
      <c r="AV12" s="523"/>
      <c r="AW12" s="523"/>
      <c r="AX12" s="523"/>
      <c r="AY12" s="445" t="s">
        <v>134</v>
      </c>
      <c r="AZ12" s="446"/>
      <c r="BA12" s="446"/>
      <c r="BB12" s="446"/>
      <c r="BC12" s="446"/>
      <c r="BD12" s="446"/>
      <c r="BE12" s="446"/>
      <c r="BF12" s="446"/>
      <c r="BG12" s="446"/>
      <c r="BH12" s="446"/>
      <c r="BI12" s="446"/>
      <c r="BJ12" s="446"/>
      <c r="BK12" s="446"/>
      <c r="BL12" s="446"/>
      <c r="BM12" s="447"/>
      <c r="BN12" s="465">
        <v>6679230</v>
      </c>
      <c r="BO12" s="466"/>
      <c r="BP12" s="466"/>
      <c r="BQ12" s="466"/>
      <c r="BR12" s="466"/>
      <c r="BS12" s="466"/>
      <c r="BT12" s="466"/>
      <c r="BU12" s="467"/>
      <c r="BV12" s="465">
        <v>0</v>
      </c>
      <c r="BW12" s="466"/>
      <c r="BX12" s="466"/>
      <c r="BY12" s="466"/>
      <c r="BZ12" s="466"/>
      <c r="CA12" s="466"/>
      <c r="CB12" s="466"/>
      <c r="CC12" s="467"/>
      <c r="CD12" s="474" t="s">
        <v>135</v>
      </c>
      <c r="CE12" s="475"/>
      <c r="CF12" s="475"/>
      <c r="CG12" s="475"/>
      <c r="CH12" s="475"/>
      <c r="CI12" s="475"/>
      <c r="CJ12" s="475"/>
      <c r="CK12" s="475"/>
      <c r="CL12" s="475"/>
      <c r="CM12" s="475"/>
      <c r="CN12" s="475"/>
      <c r="CO12" s="475"/>
      <c r="CP12" s="475"/>
      <c r="CQ12" s="475"/>
      <c r="CR12" s="475"/>
      <c r="CS12" s="476"/>
      <c r="CT12" s="578" t="s">
        <v>127</v>
      </c>
      <c r="CU12" s="579"/>
      <c r="CV12" s="579"/>
      <c r="CW12" s="579"/>
      <c r="CX12" s="579"/>
      <c r="CY12" s="579"/>
      <c r="CZ12" s="579"/>
      <c r="DA12" s="580"/>
      <c r="DB12" s="578" t="s">
        <v>127</v>
      </c>
      <c r="DC12" s="579"/>
      <c r="DD12" s="579"/>
      <c r="DE12" s="579"/>
      <c r="DF12" s="579"/>
      <c r="DG12" s="579"/>
      <c r="DH12" s="579"/>
      <c r="DI12" s="580"/>
      <c r="DJ12" s="185"/>
      <c r="DK12" s="185"/>
      <c r="DL12" s="185"/>
      <c r="DM12" s="185"/>
      <c r="DN12" s="185"/>
      <c r="DO12" s="185"/>
    </row>
    <row r="13" spans="1:119" ht="18.75" customHeight="1" x14ac:dyDescent="0.2">
      <c r="A13" s="186"/>
      <c r="B13" s="584"/>
      <c r="C13" s="585"/>
      <c r="D13" s="585"/>
      <c r="E13" s="585"/>
      <c r="F13" s="585"/>
      <c r="G13" s="585"/>
      <c r="H13" s="585"/>
      <c r="I13" s="585"/>
      <c r="J13" s="585"/>
      <c r="K13" s="586"/>
      <c r="L13" s="196"/>
      <c r="M13" s="565" t="s">
        <v>136</v>
      </c>
      <c r="N13" s="566"/>
      <c r="O13" s="566"/>
      <c r="P13" s="566"/>
      <c r="Q13" s="567"/>
      <c r="R13" s="568">
        <v>75729</v>
      </c>
      <c r="S13" s="569"/>
      <c r="T13" s="569"/>
      <c r="U13" s="569"/>
      <c r="V13" s="570"/>
      <c r="W13" s="556" t="s">
        <v>137</v>
      </c>
      <c r="X13" s="478"/>
      <c r="Y13" s="478"/>
      <c r="Z13" s="478"/>
      <c r="AA13" s="478"/>
      <c r="AB13" s="479"/>
      <c r="AC13" s="441">
        <v>586</v>
      </c>
      <c r="AD13" s="442"/>
      <c r="AE13" s="442"/>
      <c r="AF13" s="442"/>
      <c r="AG13" s="443"/>
      <c r="AH13" s="441">
        <v>575</v>
      </c>
      <c r="AI13" s="442"/>
      <c r="AJ13" s="442"/>
      <c r="AK13" s="442"/>
      <c r="AL13" s="444"/>
      <c r="AM13" s="534" t="s">
        <v>138</v>
      </c>
      <c r="AN13" s="439"/>
      <c r="AO13" s="439"/>
      <c r="AP13" s="439"/>
      <c r="AQ13" s="439"/>
      <c r="AR13" s="439"/>
      <c r="AS13" s="439"/>
      <c r="AT13" s="440"/>
      <c r="AU13" s="522" t="s">
        <v>94</v>
      </c>
      <c r="AV13" s="523"/>
      <c r="AW13" s="523"/>
      <c r="AX13" s="523"/>
      <c r="AY13" s="445" t="s">
        <v>139</v>
      </c>
      <c r="AZ13" s="446"/>
      <c r="BA13" s="446"/>
      <c r="BB13" s="446"/>
      <c r="BC13" s="446"/>
      <c r="BD13" s="446"/>
      <c r="BE13" s="446"/>
      <c r="BF13" s="446"/>
      <c r="BG13" s="446"/>
      <c r="BH13" s="446"/>
      <c r="BI13" s="446"/>
      <c r="BJ13" s="446"/>
      <c r="BK13" s="446"/>
      <c r="BL13" s="446"/>
      <c r="BM13" s="447"/>
      <c r="BN13" s="465">
        <v>-6147016</v>
      </c>
      <c r="BO13" s="466"/>
      <c r="BP13" s="466"/>
      <c r="BQ13" s="466"/>
      <c r="BR13" s="466"/>
      <c r="BS13" s="466"/>
      <c r="BT13" s="466"/>
      <c r="BU13" s="467"/>
      <c r="BV13" s="465">
        <v>8016837</v>
      </c>
      <c r="BW13" s="466"/>
      <c r="BX13" s="466"/>
      <c r="BY13" s="466"/>
      <c r="BZ13" s="466"/>
      <c r="CA13" s="466"/>
      <c r="CB13" s="466"/>
      <c r="CC13" s="467"/>
      <c r="CD13" s="474" t="s">
        <v>140</v>
      </c>
      <c r="CE13" s="475"/>
      <c r="CF13" s="475"/>
      <c r="CG13" s="475"/>
      <c r="CH13" s="475"/>
      <c r="CI13" s="475"/>
      <c r="CJ13" s="475"/>
      <c r="CK13" s="475"/>
      <c r="CL13" s="475"/>
      <c r="CM13" s="475"/>
      <c r="CN13" s="475"/>
      <c r="CO13" s="475"/>
      <c r="CP13" s="475"/>
      <c r="CQ13" s="475"/>
      <c r="CR13" s="475"/>
      <c r="CS13" s="476"/>
      <c r="CT13" s="435">
        <v>8.8000000000000007</v>
      </c>
      <c r="CU13" s="436"/>
      <c r="CV13" s="436"/>
      <c r="CW13" s="436"/>
      <c r="CX13" s="436"/>
      <c r="CY13" s="436"/>
      <c r="CZ13" s="436"/>
      <c r="DA13" s="437"/>
      <c r="DB13" s="435">
        <v>9.4</v>
      </c>
      <c r="DC13" s="436"/>
      <c r="DD13" s="436"/>
      <c r="DE13" s="436"/>
      <c r="DF13" s="436"/>
      <c r="DG13" s="436"/>
      <c r="DH13" s="436"/>
      <c r="DI13" s="437"/>
      <c r="DJ13" s="185"/>
      <c r="DK13" s="185"/>
      <c r="DL13" s="185"/>
      <c r="DM13" s="185"/>
      <c r="DN13" s="185"/>
      <c r="DO13" s="185"/>
    </row>
    <row r="14" spans="1:119" ht="18.75" customHeight="1" thickBot="1" x14ac:dyDescent="0.25">
      <c r="A14" s="186"/>
      <c r="B14" s="584"/>
      <c r="C14" s="585"/>
      <c r="D14" s="585"/>
      <c r="E14" s="585"/>
      <c r="F14" s="585"/>
      <c r="G14" s="585"/>
      <c r="H14" s="585"/>
      <c r="I14" s="585"/>
      <c r="J14" s="585"/>
      <c r="K14" s="586"/>
      <c r="L14" s="558" t="s">
        <v>141</v>
      </c>
      <c r="M14" s="599"/>
      <c r="N14" s="599"/>
      <c r="O14" s="599"/>
      <c r="P14" s="599"/>
      <c r="Q14" s="600"/>
      <c r="R14" s="568">
        <v>77016</v>
      </c>
      <c r="S14" s="569"/>
      <c r="T14" s="569"/>
      <c r="U14" s="569"/>
      <c r="V14" s="570"/>
      <c r="W14" s="571"/>
      <c r="X14" s="481"/>
      <c r="Y14" s="481"/>
      <c r="Z14" s="481"/>
      <c r="AA14" s="481"/>
      <c r="AB14" s="482"/>
      <c r="AC14" s="561">
        <v>1.8</v>
      </c>
      <c r="AD14" s="562"/>
      <c r="AE14" s="562"/>
      <c r="AF14" s="562"/>
      <c r="AG14" s="563"/>
      <c r="AH14" s="561">
        <v>1.7</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142</v>
      </c>
      <c r="CE14" s="472"/>
      <c r="CF14" s="472"/>
      <c r="CG14" s="472"/>
      <c r="CH14" s="472"/>
      <c r="CI14" s="472"/>
      <c r="CJ14" s="472"/>
      <c r="CK14" s="472"/>
      <c r="CL14" s="472"/>
      <c r="CM14" s="472"/>
      <c r="CN14" s="472"/>
      <c r="CO14" s="472"/>
      <c r="CP14" s="472"/>
      <c r="CQ14" s="472"/>
      <c r="CR14" s="472"/>
      <c r="CS14" s="473"/>
      <c r="CT14" s="572">
        <v>97.3</v>
      </c>
      <c r="CU14" s="573"/>
      <c r="CV14" s="573"/>
      <c r="CW14" s="573"/>
      <c r="CX14" s="573"/>
      <c r="CY14" s="573"/>
      <c r="CZ14" s="573"/>
      <c r="DA14" s="574"/>
      <c r="DB14" s="572">
        <v>106.7</v>
      </c>
      <c r="DC14" s="573"/>
      <c r="DD14" s="573"/>
      <c r="DE14" s="573"/>
      <c r="DF14" s="573"/>
      <c r="DG14" s="573"/>
      <c r="DH14" s="573"/>
      <c r="DI14" s="574"/>
      <c r="DJ14" s="185"/>
      <c r="DK14" s="185"/>
      <c r="DL14" s="185"/>
      <c r="DM14" s="185"/>
      <c r="DN14" s="185"/>
      <c r="DO14" s="185"/>
    </row>
    <row r="15" spans="1:119" ht="18.75" customHeight="1" x14ac:dyDescent="0.2">
      <c r="A15" s="186"/>
      <c r="B15" s="584"/>
      <c r="C15" s="585"/>
      <c r="D15" s="585"/>
      <c r="E15" s="585"/>
      <c r="F15" s="585"/>
      <c r="G15" s="585"/>
      <c r="H15" s="585"/>
      <c r="I15" s="585"/>
      <c r="J15" s="585"/>
      <c r="K15" s="586"/>
      <c r="L15" s="196"/>
      <c r="M15" s="565" t="s">
        <v>143</v>
      </c>
      <c r="N15" s="566"/>
      <c r="O15" s="566"/>
      <c r="P15" s="566"/>
      <c r="Q15" s="567"/>
      <c r="R15" s="568">
        <v>76419</v>
      </c>
      <c r="S15" s="569"/>
      <c r="T15" s="569"/>
      <c r="U15" s="569"/>
      <c r="V15" s="570"/>
      <c r="W15" s="556" t="s">
        <v>144</v>
      </c>
      <c r="X15" s="478"/>
      <c r="Y15" s="478"/>
      <c r="Z15" s="478"/>
      <c r="AA15" s="478"/>
      <c r="AB15" s="479"/>
      <c r="AC15" s="441">
        <v>8876</v>
      </c>
      <c r="AD15" s="442"/>
      <c r="AE15" s="442"/>
      <c r="AF15" s="442"/>
      <c r="AG15" s="443"/>
      <c r="AH15" s="441">
        <v>9617</v>
      </c>
      <c r="AI15" s="442"/>
      <c r="AJ15" s="442"/>
      <c r="AK15" s="442"/>
      <c r="AL15" s="444"/>
      <c r="AM15" s="534"/>
      <c r="AN15" s="439"/>
      <c r="AO15" s="439"/>
      <c r="AP15" s="439"/>
      <c r="AQ15" s="439"/>
      <c r="AR15" s="439"/>
      <c r="AS15" s="439"/>
      <c r="AT15" s="440"/>
      <c r="AU15" s="522"/>
      <c r="AV15" s="523"/>
      <c r="AW15" s="523"/>
      <c r="AX15" s="523"/>
      <c r="AY15" s="457" t="s">
        <v>145</v>
      </c>
      <c r="AZ15" s="458"/>
      <c r="BA15" s="458"/>
      <c r="BB15" s="458"/>
      <c r="BC15" s="458"/>
      <c r="BD15" s="458"/>
      <c r="BE15" s="458"/>
      <c r="BF15" s="458"/>
      <c r="BG15" s="458"/>
      <c r="BH15" s="458"/>
      <c r="BI15" s="458"/>
      <c r="BJ15" s="458"/>
      <c r="BK15" s="458"/>
      <c r="BL15" s="458"/>
      <c r="BM15" s="459"/>
      <c r="BN15" s="460">
        <v>7544653</v>
      </c>
      <c r="BO15" s="461"/>
      <c r="BP15" s="461"/>
      <c r="BQ15" s="461"/>
      <c r="BR15" s="461"/>
      <c r="BS15" s="461"/>
      <c r="BT15" s="461"/>
      <c r="BU15" s="462"/>
      <c r="BV15" s="460">
        <v>7659410</v>
      </c>
      <c r="BW15" s="461"/>
      <c r="BX15" s="461"/>
      <c r="BY15" s="461"/>
      <c r="BZ15" s="461"/>
      <c r="CA15" s="461"/>
      <c r="CB15" s="461"/>
      <c r="CC15" s="462"/>
      <c r="CD15" s="575" t="s">
        <v>146</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2">
      <c r="A16" s="186"/>
      <c r="B16" s="584"/>
      <c r="C16" s="585"/>
      <c r="D16" s="585"/>
      <c r="E16" s="585"/>
      <c r="F16" s="585"/>
      <c r="G16" s="585"/>
      <c r="H16" s="585"/>
      <c r="I16" s="585"/>
      <c r="J16" s="585"/>
      <c r="K16" s="586"/>
      <c r="L16" s="558" t="s">
        <v>147</v>
      </c>
      <c r="M16" s="559"/>
      <c r="N16" s="559"/>
      <c r="O16" s="559"/>
      <c r="P16" s="559"/>
      <c r="Q16" s="560"/>
      <c r="R16" s="553" t="s">
        <v>148</v>
      </c>
      <c r="S16" s="554"/>
      <c r="T16" s="554"/>
      <c r="U16" s="554"/>
      <c r="V16" s="555"/>
      <c r="W16" s="571"/>
      <c r="X16" s="481"/>
      <c r="Y16" s="481"/>
      <c r="Z16" s="481"/>
      <c r="AA16" s="481"/>
      <c r="AB16" s="482"/>
      <c r="AC16" s="561">
        <v>27.2</v>
      </c>
      <c r="AD16" s="562"/>
      <c r="AE16" s="562"/>
      <c r="AF16" s="562"/>
      <c r="AG16" s="563"/>
      <c r="AH16" s="561">
        <v>28</v>
      </c>
      <c r="AI16" s="562"/>
      <c r="AJ16" s="562"/>
      <c r="AK16" s="562"/>
      <c r="AL16" s="564"/>
      <c r="AM16" s="534"/>
      <c r="AN16" s="439"/>
      <c r="AO16" s="439"/>
      <c r="AP16" s="439"/>
      <c r="AQ16" s="439"/>
      <c r="AR16" s="439"/>
      <c r="AS16" s="439"/>
      <c r="AT16" s="440"/>
      <c r="AU16" s="522"/>
      <c r="AV16" s="523"/>
      <c r="AW16" s="523"/>
      <c r="AX16" s="523"/>
      <c r="AY16" s="445" t="s">
        <v>149</v>
      </c>
      <c r="AZ16" s="446"/>
      <c r="BA16" s="446"/>
      <c r="BB16" s="446"/>
      <c r="BC16" s="446"/>
      <c r="BD16" s="446"/>
      <c r="BE16" s="446"/>
      <c r="BF16" s="446"/>
      <c r="BG16" s="446"/>
      <c r="BH16" s="446"/>
      <c r="BI16" s="446"/>
      <c r="BJ16" s="446"/>
      <c r="BK16" s="446"/>
      <c r="BL16" s="446"/>
      <c r="BM16" s="447"/>
      <c r="BN16" s="465">
        <v>12182275</v>
      </c>
      <c r="BO16" s="466"/>
      <c r="BP16" s="466"/>
      <c r="BQ16" s="466"/>
      <c r="BR16" s="466"/>
      <c r="BS16" s="466"/>
      <c r="BT16" s="466"/>
      <c r="BU16" s="467"/>
      <c r="BV16" s="465">
        <v>12055538</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5">
      <c r="A17" s="186"/>
      <c r="B17" s="587"/>
      <c r="C17" s="588"/>
      <c r="D17" s="588"/>
      <c r="E17" s="588"/>
      <c r="F17" s="588"/>
      <c r="G17" s="588"/>
      <c r="H17" s="588"/>
      <c r="I17" s="588"/>
      <c r="J17" s="588"/>
      <c r="K17" s="589"/>
      <c r="L17" s="201"/>
      <c r="M17" s="550" t="s">
        <v>150</v>
      </c>
      <c r="N17" s="551"/>
      <c r="O17" s="551"/>
      <c r="P17" s="551"/>
      <c r="Q17" s="552"/>
      <c r="R17" s="553" t="s">
        <v>151</v>
      </c>
      <c r="S17" s="554"/>
      <c r="T17" s="554"/>
      <c r="U17" s="554"/>
      <c r="V17" s="555"/>
      <c r="W17" s="556" t="s">
        <v>152</v>
      </c>
      <c r="X17" s="478"/>
      <c r="Y17" s="478"/>
      <c r="Z17" s="478"/>
      <c r="AA17" s="478"/>
      <c r="AB17" s="479"/>
      <c r="AC17" s="441">
        <v>23127</v>
      </c>
      <c r="AD17" s="442"/>
      <c r="AE17" s="442"/>
      <c r="AF17" s="442"/>
      <c r="AG17" s="443"/>
      <c r="AH17" s="441">
        <v>24100</v>
      </c>
      <c r="AI17" s="442"/>
      <c r="AJ17" s="442"/>
      <c r="AK17" s="442"/>
      <c r="AL17" s="444"/>
      <c r="AM17" s="534"/>
      <c r="AN17" s="439"/>
      <c r="AO17" s="439"/>
      <c r="AP17" s="439"/>
      <c r="AQ17" s="439"/>
      <c r="AR17" s="439"/>
      <c r="AS17" s="439"/>
      <c r="AT17" s="440"/>
      <c r="AU17" s="522"/>
      <c r="AV17" s="523"/>
      <c r="AW17" s="523"/>
      <c r="AX17" s="523"/>
      <c r="AY17" s="445" t="s">
        <v>153</v>
      </c>
      <c r="AZ17" s="446"/>
      <c r="BA17" s="446"/>
      <c r="BB17" s="446"/>
      <c r="BC17" s="446"/>
      <c r="BD17" s="446"/>
      <c r="BE17" s="446"/>
      <c r="BF17" s="446"/>
      <c r="BG17" s="446"/>
      <c r="BH17" s="446"/>
      <c r="BI17" s="446"/>
      <c r="BJ17" s="446"/>
      <c r="BK17" s="446"/>
      <c r="BL17" s="446"/>
      <c r="BM17" s="447"/>
      <c r="BN17" s="465">
        <v>9569695</v>
      </c>
      <c r="BO17" s="466"/>
      <c r="BP17" s="466"/>
      <c r="BQ17" s="466"/>
      <c r="BR17" s="466"/>
      <c r="BS17" s="466"/>
      <c r="BT17" s="466"/>
      <c r="BU17" s="467"/>
      <c r="BV17" s="465">
        <v>9722779</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5">
      <c r="A18" s="186"/>
      <c r="B18" s="527" t="s">
        <v>154</v>
      </c>
      <c r="C18" s="528"/>
      <c r="D18" s="528"/>
      <c r="E18" s="529"/>
      <c r="F18" s="529"/>
      <c r="G18" s="529"/>
      <c r="H18" s="529"/>
      <c r="I18" s="529"/>
      <c r="J18" s="529"/>
      <c r="K18" s="529"/>
      <c r="L18" s="530">
        <v>32.71</v>
      </c>
      <c r="M18" s="530"/>
      <c r="N18" s="530"/>
      <c r="O18" s="530"/>
      <c r="P18" s="530"/>
      <c r="Q18" s="530"/>
      <c r="R18" s="531"/>
      <c r="S18" s="531"/>
      <c r="T18" s="531"/>
      <c r="U18" s="531"/>
      <c r="V18" s="532"/>
      <c r="W18" s="546"/>
      <c r="X18" s="547"/>
      <c r="Y18" s="547"/>
      <c r="Z18" s="547"/>
      <c r="AA18" s="547"/>
      <c r="AB18" s="557"/>
      <c r="AC18" s="429">
        <v>71</v>
      </c>
      <c r="AD18" s="430"/>
      <c r="AE18" s="430"/>
      <c r="AF18" s="430"/>
      <c r="AG18" s="533"/>
      <c r="AH18" s="429">
        <v>70.3</v>
      </c>
      <c r="AI18" s="430"/>
      <c r="AJ18" s="430"/>
      <c r="AK18" s="430"/>
      <c r="AL18" s="431"/>
      <c r="AM18" s="534"/>
      <c r="AN18" s="439"/>
      <c r="AO18" s="439"/>
      <c r="AP18" s="439"/>
      <c r="AQ18" s="439"/>
      <c r="AR18" s="439"/>
      <c r="AS18" s="439"/>
      <c r="AT18" s="440"/>
      <c r="AU18" s="522"/>
      <c r="AV18" s="523"/>
      <c r="AW18" s="523"/>
      <c r="AX18" s="523"/>
      <c r="AY18" s="445" t="s">
        <v>155</v>
      </c>
      <c r="AZ18" s="446"/>
      <c r="BA18" s="446"/>
      <c r="BB18" s="446"/>
      <c r="BC18" s="446"/>
      <c r="BD18" s="446"/>
      <c r="BE18" s="446"/>
      <c r="BF18" s="446"/>
      <c r="BG18" s="446"/>
      <c r="BH18" s="446"/>
      <c r="BI18" s="446"/>
      <c r="BJ18" s="446"/>
      <c r="BK18" s="446"/>
      <c r="BL18" s="446"/>
      <c r="BM18" s="447"/>
      <c r="BN18" s="465">
        <v>15317023</v>
      </c>
      <c r="BO18" s="466"/>
      <c r="BP18" s="466"/>
      <c r="BQ18" s="466"/>
      <c r="BR18" s="466"/>
      <c r="BS18" s="466"/>
      <c r="BT18" s="466"/>
      <c r="BU18" s="467"/>
      <c r="BV18" s="465">
        <v>15157273</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5">
      <c r="A19" s="186"/>
      <c r="B19" s="527" t="s">
        <v>156</v>
      </c>
      <c r="C19" s="528"/>
      <c r="D19" s="528"/>
      <c r="E19" s="529"/>
      <c r="F19" s="529"/>
      <c r="G19" s="529"/>
      <c r="H19" s="529"/>
      <c r="I19" s="529"/>
      <c r="J19" s="529"/>
      <c r="K19" s="529"/>
      <c r="L19" s="535">
        <v>2350</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157</v>
      </c>
      <c r="AZ19" s="446"/>
      <c r="BA19" s="446"/>
      <c r="BB19" s="446"/>
      <c r="BC19" s="446"/>
      <c r="BD19" s="446"/>
      <c r="BE19" s="446"/>
      <c r="BF19" s="446"/>
      <c r="BG19" s="446"/>
      <c r="BH19" s="446"/>
      <c r="BI19" s="446"/>
      <c r="BJ19" s="446"/>
      <c r="BK19" s="446"/>
      <c r="BL19" s="446"/>
      <c r="BM19" s="447"/>
      <c r="BN19" s="465">
        <v>24240325</v>
      </c>
      <c r="BO19" s="466"/>
      <c r="BP19" s="466"/>
      <c r="BQ19" s="466"/>
      <c r="BR19" s="466"/>
      <c r="BS19" s="466"/>
      <c r="BT19" s="466"/>
      <c r="BU19" s="467"/>
      <c r="BV19" s="465">
        <v>25526871</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5">
      <c r="A20" s="186"/>
      <c r="B20" s="527" t="s">
        <v>158</v>
      </c>
      <c r="C20" s="528"/>
      <c r="D20" s="528"/>
      <c r="E20" s="529"/>
      <c r="F20" s="529"/>
      <c r="G20" s="529"/>
      <c r="H20" s="529"/>
      <c r="I20" s="529"/>
      <c r="J20" s="529"/>
      <c r="K20" s="529"/>
      <c r="L20" s="535">
        <v>29884</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2">
      <c r="A21" s="186"/>
      <c r="B21" s="524" t="s">
        <v>159</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5">
      <c r="A22" s="186"/>
      <c r="B22" s="494" t="s">
        <v>160</v>
      </c>
      <c r="C22" s="495"/>
      <c r="D22" s="496"/>
      <c r="E22" s="503" t="s">
        <v>1</v>
      </c>
      <c r="F22" s="478"/>
      <c r="G22" s="478"/>
      <c r="H22" s="478"/>
      <c r="I22" s="478"/>
      <c r="J22" s="478"/>
      <c r="K22" s="479"/>
      <c r="L22" s="503" t="s">
        <v>161</v>
      </c>
      <c r="M22" s="478"/>
      <c r="N22" s="478"/>
      <c r="O22" s="478"/>
      <c r="P22" s="479"/>
      <c r="Q22" s="488" t="s">
        <v>162</v>
      </c>
      <c r="R22" s="489"/>
      <c r="S22" s="489"/>
      <c r="T22" s="489"/>
      <c r="U22" s="489"/>
      <c r="V22" s="504"/>
      <c r="W22" s="506" t="s">
        <v>163</v>
      </c>
      <c r="X22" s="495"/>
      <c r="Y22" s="496"/>
      <c r="Z22" s="503" t="s">
        <v>1</v>
      </c>
      <c r="AA22" s="478"/>
      <c r="AB22" s="478"/>
      <c r="AC22" s="478"/>
      <c r="AD22" s="478"/>
      <c r="AE22" s="478"/>
      <c r="AF22" s="478"/>
      <c r="AG22" s="479"/>
      <c r="AH22" s="477" t="s">
        <v>164</v>
      </c>
      <c r="AI22" s="478"/>
      <c r="AJ22" s="478"/>
      <c r="AK22" s="478"/>
      <c r="AL22" s="479"/>
      <c r="AM22" s="477" t="s">
        <v>165</v>
      </c>
      <c r="AN22" s="483"/>
      <c r="AO22" s="483"/>
      <c r="AP22" s="483"/>
      <c r="AQ22" s="483"/>
      <c r="AR22" s="484"/>
      <c r="AS22" s="488" t="s">
        <v>162</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2">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166</v>
      </c>
      <c r="AZ23" s="458"/>
      <c r="BA23" s="458"/>
      <c r="BB23" s="458"/>
      <c r="BC23" s="458"/>
      <c r="BD23" s="458"/>
      <c r="BE23" s="458"/>
      <c r="BF23" s="458"/>
      <c r="BG23" s="458"/>
      <c r="BH23" s="458"/>
      <c r="BI23" s="458"/>
      <c r="BJ23" s="458"/>
      <c r="BK23" s="458"/>
      <c r="BL23" s="458"/>
      <c r="BM23" s="459"/>
      <c r="BN23" s="465">
        <v>37930911</v>
      </c>
      <c r="BO23" s="466"/>
      <c r="BP23" s="466"/>
      <c r="BQ23" s="466"/>
      <c r="BR23" s="466"/>
      <c r="BS23" s="466"/>
      <c r="BT23" s="466"/>
      <c r="BU23" s="467"/>
      <c r="BV23" s="465">
        <v>36789941</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5">
      <c r="A24" s="186"/>
      <c r="B24" s="497"/>
      <c r="C24" s="498"/>
      <c r="D24" s="499"/>
      <c r="E24" s="438" t="s">
        <v>167</v>
      </c>
      <c r="F24" s="439"/>
      <c r="G24" s="439"/>
      <c r="H24" s="439"/>
      <c r="I24" s="439"/>
      <c r="J24" s="439"/>
      <c r="K24" s="440"/>
      <c r="L24" s="441">
        <v>1</v>
      </c>
      <c r="M24" s="442"/>
      <c r="N24" s="442"/>
      <c r="O24" s="442"/>
      <c r="P24" s="443"/>
      <c r="Q24" s="441">
        <v>9460</v>
      </c>
      <c r="R24" s="442"/>
      <c r="S24" s="442"/>
      <c r="T24" s="442"/>
      <c r="U24" s="442"/>
      <c r="V24" s="443"/>
      <c r="W24" s="507"/>
      <c r="X24" s="498"/>
      <c r="Y24" s="499"/>
      <c r="Z24" s="438" t="s">
        <v>168</v>
      </c>
      <c r="AA24" s="439"/>
      <c r="AB24" s="439"/>
      <c r="AC24" s="439"/>
      <c r="AD24" s="439"/>
      <c r="AE24" s="439"/>
      <c r="AF24" s="439"/>
      <c r="AG24" s="440"/>
      <c r="AH24" s="441">
        <v>427</v>
      </c>
      <c r="AI24" s="442"/>
      <c r="AJ24" s="442"/>
      <c r="AK24" s="442"/>
      <c r="AL24" s="443"/>
      <c r="AM24" s="441">
        <v>1252391</v>
      </c>
      <c r="AN24" s="442"/>
      <c r="AO24" s="442"/>
      <c r="AP24" s="442"/>
      <c r="AQ24" s="442"/>
      <c r="AR24" s="443"/>
      <c r="AS24" s="441">
        <v>2933</v>
      </c>
      <c r="AT24" s="442"/>
      <c r="AU24" s="442"/>
      <c r="AV24" s="442"/>
      <c r="AW24" s="442"/>
      <c r="AX24" s="444"/>
      <c r="AY24" s="432" t="s">
        <v>169</v>
      </c>
      <c r="AZ24" s="433"/>
      <c r="BA24" s="433"/>
      <c r="BB24" s="433"/>
      <c r="BC24" s="433"/>
      <c r="BD24" s="433"/>
      <c r="BE24" s="433"/>
      <c r="BF24" s="433"/>
      <c r="BG24" s="433"/>
      <c r="BH24" s="433"/>
      <c r="BI24" s="433"/>
      <c r="BJ24" s="433"/>
      <c r="BK24" s="433"/>
      <c r="BL24" s="433"/>
      <c r="BM24" s="434"/>
      <c r="BN24" s="465">
        <v>13958364</v>
      </c>
      <c r="BO24" s="466"/>
      <c r="BP24" s="466"/>
      <c r="BQ24" s="466"/>
      <c r="BR24" s="466"/>
      <c r="BS24" s="466"/>
      <c r="BT24" s="466"/>
      <c r="BU24" s="467"/>
      <c r="BV24" s="465">
        <v>14072662</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2">
      <c r="A25" s="186"/>
      <c r="B25" s="497"/>
      <c r="C25" s="498"/>
      <c r="D25" s="499"/>
      <c r="E25" s="438" t="s">
        <v>170</v>
      </c>
      <c r="F25" s="439"/>
      <c r="G25" s="439"/>
      <c r="H25" s="439"/>
      <c r="I25" s="439"/>
      <c r="J25" s="439"/>
      <c r="K25" s="440"/>
      <c r="L25" s="441">
        <v>2</v>
      </c>
      <c r="M25" s="442"/>
      <c r="N25" s="442"/>
      <c r="O25" s="442"/>
      <c r="P25" s="443"/>
      <c r="Q25" s="441">
        <v>7800</v>
      </c>
      <c r="R25" s="442"/>
      <c r="S25" s="442"/>
      <c r="T25" s="442"/>
      <c r="U25" s="442"/>
      <c r="V25" s="443"/>
      <c r="W25" s="507"/>
      <c r="X25" s="498"/>
      <c r="Y25" s="499"/>
      <c r="Z25" s="438" t="s">
        <v>171</v>
      </c>
      <c r="AA25" s="439"/>
      <c r="AB25" s="439"/>
      <c r="AC25" s="439"/>
      <c r="AD25" s="439"/>
      <c r="AE25" s="439"/>
      <c r="AF25" s="439"/>
      <c r="AG25" s="440"/>
      <c r="AH25" s="441">
        <v>90</v>
      </c>
      <c r="AI25" s="442"/>
      <c r="AJ25" s="442"/>
      <c r="AK25" s="442"/>
      <c r="AL25" s="443"/>
      <c r="AM25" s="441">
        <v>255150</v>
      </c>
      <c r="AN25" s="442"/>
      <c r="AO25" s="442"/>
      <c r="AP25" s="442"/>
      <c r="AQ25" s="442"/>
      <c r="AR25" s="443"/>
      <c r="AS25" s="441">
        <v>2835</v>
      </c>
      <c r="AT25" s="442"/>
      <c r="AU25" s="442"/>
      <c r="AV25" s="442"/>
      <c r="AW25" s="442"/>
      <c r="AX25" s="444"/>
      <c r="AY25" s="457" t="s">
        <v>172</v>
      </c>
      <c r="AZ25" s="458"/>
      <c r="BA25" s="458"/>
      <c r="BB25" s="458"/>
      <c r="BC25" s="458"/>
      <c r="BD25" s="458"/>
      <c r="BE25" s="458"/>
      <c r="BF25" s="458"/>
      <c r="BG25" s="458"/>
      <c r="BH25" s="458"/>
      <c r="BI25" s="458"/>
      <c r="BJ25" s="458"/>
      <c r="BK25" s="458"/>
      <c r="BL25" s="458"/>
      <c r="BM25" s="459"/>
      <c r="BN25" s="460">
        <v>12288252</v>
      </c>
      <c r="BO25" s="461"/>
      <c r="BP25" s="461"/>
      <c r="BQ25" s="461"/>
      <c r="BR25" s="461"/>
      <c r="BS25" s="461"/>
      <c r="BT25" s="461"/>
      <c r="BU25" s="462"/>
      <c r="BV25" s="460">
        <v>14277317</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2">
      <c r="A26" s="186"/>
      <c r="B26" s="497"/>
      <c r="C26" s="498"/>
      <c r="D26" s="499"/>
      <c r="E26" s="438" t="s">
        <v>173</v>
      </c>
      <c r="F26" s="439"/>
      <c r="G26" s="439"/>
      <c r="H26" s="439"/>
      <c r="I26" s="439"/>
      <c r="J26" s="439"/>
      <c r="K26" s="440"/>
      <c r="L26" s="441">
        <v>1</v>
      </c>
      <c r="M26" s="442"/>
      <c r="N26" s="442"/>
      <c r="O26" s="442"/>
      <c r="P26" s="443"/>
      <c r="Q26" s="441">
        <v>7010</v>
      </c>
      <c r="R26" s="442"/>
      <c r="S26" s="442"/>
      <c r="T26" s="442"/>
      <c r="U26" s="442"/>
      <c r="V26" s="443"/>
      <c r="W26" s="507"/>
      <c r="X26" s="498"/>
      <c r="Y26" s="499"/>
      <c r="Z26" s="438" t="s">
        <v>174</v>
      </c>
      <c r="AA26" s="520"/>
      <c r="AB26" s="520"/>
      <c r="AC26" s="520"/>
      <c r="AD26" s="520"/>
      <c r="AE26" s="520"/>
      <c r="AF26" s="520"/>
      <c r="AG26" s="521"/>
      <c r="AH26" s="441">
        <v>6</v>
      </c>
      <c r="AI26" s="442"/>
      <c r="AJ26" s="442"/>
      <c r="AK26" s="442"/>
      <c r="AL26" s="443"/>
      <c r="AM26" s="441">
        <v>19272</v>
      </c>
      <c r="AN26" s="442"/>
      <c r="AO26" s="442"/>
      <c r="AP26" s="442"/>
      <c r="AQ26" s="442"/>
      <c r="AR26" s="443"/>
      <c r="AS26" s="441">
        <v>3212</v>
      </c>
      <c r="AT26" s="442"/>
      <c r="AU26" s="442"/>
      <c r="AV26" s="442"/>
      <c r="AW26" s="442"/>
      <c r="AX26" s="444"/>
      <c r="AY26" s="474" t="s">
        <v>175</v>
      </c>
      <c r="AZ26" s="475"/>
      <c r="BA26" s="475"/>
      <c r="BB26" s="475"/>
      <c r="BC26" s="475"/>
      <c r="BD26" s="475"/>
      <c r="BE26" s="475"/>
      <c r="BF26" s="475"/>
      <c r="BG26" s="475"/>
      <c r="BH26" s="475"/>
      <c r="BI26" s="475"/>
      <c r="BJ26" s="475"/>
      <c r="BK26" s="475"/>
      <c r="BL26" s="475"/>
      <c r="BM26" s="476"/>
      <c r="BN26" s="465" t="s">
        <v>176</v>
      </c>
      <c r="BO26" s="466"/>
      <c r="BP26" s="466"/>
      <c r="BQ26" s="466"/>
      <c r="BR26" s="466"/>
      <c r="BS26" s="466"/>
      <c r="BT26" s="466"/>
      <c r="BU26" s="467"/>
      <c r="BV26" s="465" t="s">
        <v>177</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5">
      <c r="A27" s="186"/>
      <c r="B27" s="497"/>
      <c r="C27" s="498"/>
      <c r="D27" s="499"/>
      <c r="E27" s="438" t="s">
        <v>178</v>
      </c>
      <c r="F27" s="439"/>
      <c r="G27" s="439"/>
      <c r="H27" s="439"/>
      <c r="I27" s="439"/>
      <c r="J27" s="439"/>
      <c r="K27" s="440"/>
      <c r="L27" s="441">
        <v>1</v>
      </c>
      <c r="M27" s="442"/>
      <c r="N27" s="442"/>
      <c r="O27" s="442"/>
      <c r="P27" s="443"/>
      <c r="Q27" s="441">
        <v>5600</v>
      </c>
      <c r="R27" s="442"/>
      <c r="S27" s="442"/>
      <c r="T27" s="442"/>
      <c r="U27" s="442"/>
      <c r="V27" s="443"/>
      <c r="W27" s="507"/>
      <c r="X27" s="498"/>
      <c r="Y27" s="499"/>
      <c r="Z27" s="438" t="s">
        <v>179</v>
      </c>
      <c r="AA27" s="439"/>
      <c r="AB27" s="439"/>
      <c r="AC27" s="439"/>
      <c r="AD27" s="439"/>
      <c r="AE27" s="439"/>
      <c r="AF27" s="439"/>
      <c r="AG27" s="440"/>
      <c r="AH27" s="441">
        <v>5</v>
      </c>
      <c r="AI27" s="442"/>
      <c r="AJ27" s="442"/>
      <c r="AK27" s="442"/>
      <c r="AL27" s="443"/>
      <c r="AM27" s="441">
        <v>16570</v>
      </c>
      <c r="AN27" s="442"/>
      <c r="AO27" s="442"/>
      <c r="AP27" s="442"/>
      <c r="AQ27" s="442"/>
      <c r="AR27" s="443"/>
      <c r="AS27" s="441">
        <v>3314</v>
      </c>
      <c r="AT27" s="442"/>
      <c r="AU27" s="442"/>
      <c r="AV27" s="442"/>
      <c r="AW27" s="442"/>
      <c r="AX27" s="444"/>
      <c r="AY27" s="471" t="s">
        <v>180</v>
      </c>
      <c r="AZ27" s="472"/>
      <c r="BA27" s="472"/>
      <c r="BB27" s="472"/>
      <c r="BC27" s="472"/>
      <c r="BD27" s="472"/>
      <c r="BE27" s="472"/>
      <c r="BF27" s="472"/>
      <c r="BG27" s="472"/>
      <c r="BH27" s="472"/>
      <c r="BI27" s="472"/>
      <c r="BJ27" s="472"/>
      <c r="BK27" s="472"/>
      <c r="BL27" s="472"/>
      <c r="BM27" s="473"/>
      <c r="BN27" s="468">
        <v>2020158</v>
      </c>
      <c r="BO27" s="469"/>
      <c r="BP27" s="469"/>
      <c r="BQ27" s="469"/>
      <c r="BR27" s="469"/>
      <c r="BS27" s="469"/>
      <c r="BT27" s="469"/>
      <c r="BU27" s="470"/>
      <c r="BV27" s="468">
        <v>2019832</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2">
      <c r="A28" s="186"/>
      <c r="B28" s="497"/>
      <c r="C28" s="498"/>
      <c r="D28" s="499"/>
      <c r="E28" s="438" t="s">
        <v>181</v>
      </c>
      <c r="F28" s="439"/>
      <c r="G28" s="439"/>
      <c r="H28" s="439"/>
      <c r="I28" s="439"/>
      <c r="J28" s="439"/>
      <c r="K28" s="440"/>
      <c r="L28" s="441">
        <v>1</v>
      </c>
      <c r="M28" s="442"/>
      <c r="N28" s="442"/>
      <c r="O28" s="442"/>
      <c r="P28" s="443"/>
      <c r="Q28" s="441">
        <v>4950</v>
      </c>
      <c r="R28" s="442"/>
      <c r="S28" s="442"/>
      <c r="T28" s="442"/>
      <c r="U28" s="442"/>
      <c r="V28" s="443"/>
      <c r="W28" s="507"/>
      <c r="X28" s="498"/>
      <c r="Y28" s="499"/>
      <c r="Z28" s="438" t="s">
        <v>182</v>
      </c>
      <c r="AA28" s="439"/>
      <c r="AB28" s="439"/>
      <c r="AC28" s="439"/>
      <c r="AD28" s="439"/>
      <c r="AE28" s="439"/>
      <c r="AF28" s="439"/>
      <c r="AG28" s="440"/>
      <c r="AH28" s="441" t="s">
        <v>177</v>
      </c>
      <c r="AI28" s="442"/>
      <c r="AJ28" s="442"/>
      <c r="AK28" s="442"/>
      <c r="AL28" s="443"/>
      <c r="AM28" s="441" t="s">
        <v>177</v>
      </c>
      <c r="AN28" s="442"/>
      <c r="AO28" s="442"/>
      <c r="AP28" s="442"/>
      <c r="AQ28" s="442"/>
      <c r="AR28" s="443"/>
      <c r="AS28" s="441" t="s">
        <v>177</v>
      </c>
      <c r="AT28" s="442"/>
      <c r="AU28" s="442"/>
      <c r="AV28" s="442"/>
      <c r="AW28" s="442"/>
      <c r="AX28" s="444"/>
      <c r="AY28" s="448" t="s">
        <v>183</v>
      </c>
      <c r="AZ28" s="449"/>
      <c r="BA28" s="449"/>
      <c r="BB28" s="450"/>
      <c r="BC28" s="457" t="s">
        <v>48</v>
      </c>
      <c r="BD28" s="458"/>
      <c r="BE28" s="458"/>
      <c r="BF28" s="458"/>
      <c r="BG28" s="458"/>
      <c r="BH28" s="458"/>
      <c r="BI28" s="458"/>
      <c r="BJ28" s="458"/>
      <c r="BK28" s="458"/>
      <c r="BL28" s="458"/>
      <c r="BM28" s="459"/>
      <c r="BN28" s="460">
        <v>719404</v>
      </c>
      <c r="BO28" s="461"/>
      <c r="BP28" s="461"/>
      <c r="BQ28" s="461"/>
      <c r="BR28" s="461"/>
      <c r="BS28" s="461"/>
      <c r="BT28" s="461"/>
      <c r="BU28" s="462"/>
      <c r="BV28" s="460">
        <v>6909162</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2">
      <c r="A29" s="186"/>
      <c r="B29" s="497"/>
      <c r="C29" s="498"/>
      <c r="D29" s="499"/>
      <c r="E29" s="438" t="s">
        <v>184</v>
      </c>
      <c r="F29" s="439"/>
      <c r="G29" s="439"/>
      <c r="H29" s="439"/>
      <c r="I29" s="439"/>
      <c r="J29" s="439"/>
      <c r="K29" s="440"/>
      <c r="L29" s="441">
        <v>18</v>
      </c>
      <c r="M29" s="442"/>
      <c r="N29" s="442"/>
      <c r="O29" s="442"/>
      <c r="P29" s="443"/>
      <c r="Q29" s="441">
        <v>4450</v>
      </c>
      <c r="R29" s="442"/>
      <c r="S29" s="442"/>
      <c r="T29" s="442"/>
      <c r="U29" s="442"/>
      <c r="V29" s="443"/>
      <c r="W29" s="508"/>
      <c r="X29" s="509"/>
      <c r="Y29" s="510"/>
      <c r="Z29" s="438" t="s">
        <v>185</v>
      </c>
      <c r="AA29" s="439"/>
      <c r="AB29" s="439"/>
      <c r="AC29" s="439"/>
      <c r="AD29" s="439"/>
      <c r="AE29" s="439"/>
      <c r="AF29" s="439"/>
      <c r="AG29" s="440"/>
      <c r="AH29" s="441">
        <v>432</v>
      </c>
      <c r="AI29" s="442"/>
      <c r="AJ29" s="442"/>
      <c r="AK29" s="442"/>
      <c r="AL29" s="443"/>
      <c r="AM29" s="441">
        <v>1268961</v>
      </c>
      <c r="AN29" s="442"/>
      <c r="AO29" s="442"/>
      <c r="AP29" s="442"/>
      <c r="AQ29" s="442"/>
      <c r="AR29" s="443"/>
      <c r="AS29" s="441">
        <v>2937</v>
      </c>
      <c r="AT29" s="442"/>
      <c r="AU29" s="442"/>
      <c r="AV29" s="442"/>
      <c r="AW29" s="442"/>
      <c r="AX29" s="444"/>
      <c r="AY29" s="451"/>
      <c r="AZ29" s="452"/>
      <c r="BA29" s="452"/>
      <c r="BB29" s="453"/>
      <c r="BC29" s="445" t="s">
        <v>186</v>
      </c>
      <c r="BD29" s="446"/>
      <c r="BE29" s="446"/>
      <c r="BF29" s="446"/>
      <c r="BG29" s="446"/>
      <c r="BH29" s="446"/>
      <c r="BI29" s="446"/>
      <c r="BJ29" s="446"/>
      <c r="BK29" s="446"/>
      <c r="BL29" s="446"/>
      <c r="BM29" s="447"/>
      <c r="BN29" s="465">
        <v>32906</v>
      </c>
      <c r="BO29" s="466"/>
      <c r="BP29" s="466"/>
      <c r="BQ29" s="466"/>
      <c r="BR29" s="466"/>
      <c r="BS29" s="466"/>
      <c r="BT29" s="466"/>
      <c r="BU29" s="467"/>
      <c r="BV29" s="465">
        <v>40405</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5">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187</v>
      </c>
      <c r="X30" s="518"/>
      <c r="Y30" s="518"/>
      <c r="Z30" s="518"/>
      <c r="AA30" s="518"/>
      <c r="AB30" s="518"/>
      <c r="AC30" s="518"/>
      <c r="AD30" s="518"/>
      <c r="AE30" s="518"/>
      <c r="AF30" s="518"/>
      <c r="AG30" s="519"/>
      <c r="AH30" s="429">
        <v>100.1</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6496959</v>
      </c>
      <c r="BO30" s="469"/>
      <c r="BP30" s="469"/>
      <c r="BQ30" s="469"/>
      <c r="BR30" s="469"/>
      <c r="BS30" s="469"/>
      <c r="BT30" s="469"/>
      <c r="BU30" s="470"/>
      <c r="BV30" s="468">
        <v>2044900</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2">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2">
      <c r="A32" s="186"/>
      <c r="B32" s="212"/>
      <c r="C32" s="213" t="s">
        <v>188</v>
      </c>
      <c r="D32" s="213"/>
      <c r="E32" s="213"/>
      <c r="F32" s="210"/>
      <c r="G32" s="210"/>
      <c r="H32" s="210"/>
      <c r="I32" s="210"/>
      <c r="J32" s="210"/>
      <c r="K32" s="210"/>
      <c r="L32" s="210"/>
      <c r="M32" s="210"/>
      <c r="N32" s="210"/>
      <c r="O32" s="210"/>
      <c r="P32" s="210"/>
      <c r="Q32" s="210"/>
      <c r="R32" s="210"/>
      <c r="S32" s="210"/>
      <c r="T32" s="210"/>
      <c r="U32" s="210" t="s">
        <v>189</v>
      </c>
      <c r="V32" s="210"/>
      <c r="W32" s="210"/>
      <c r="X32" s="210"/>
      <c r="Y32" s="210"/>
      <c r="Z32" s="210"/>
      <c r="AA32" s="210"/>
      <c r="AB32" s="210"/>
      <c r="AC32" s="210"/>
      <c r="AD32" s="210"/>
      <c r="AE32" s="210"/>
      <c r="AF32" s="210"/>
      <c r="AG32" s="210"/>
      <c r="AH32" s="210"/>
      <c r="AI32" s="210"/>
      <c r="AJ32" s="210"/>
      <c r="AK32" s="210"/>
      <c r="AL32" s="210"/>
      <c r="AM32" s="214" t="s">
        <v>190</v>
      </c>
      <c r="AN32" s="210"/>
      <c r="AO32" s="210"/>
      <c r="AP32" s="210"/>
      <c r="AQ32" s="210"/>
      <c r="AR32" s="210"/>
      <c r="AS32" s="214"/>
      <c r="AT32" s="214"/>
      <c r="AU32" s="214"/>
      <c r="AV32" s="214"/>
      <c r="AW32" s="214"/>
      <c r="AX32" s="214"/>
      <c r="AY32" s="214"/>
      <c r="AZ32" s="214"/>
      <c r="BA32" s="214"/>
      <c r="BB32" s="210"/>
      <c r="BC32" s="214"/>
      <c r="BD32" s="210"/>
      <c r="BE32" s="214" t="s">
        <v>191</v>
      </c>
      <c r="BF32" s="210"/>
      <c r="BG32" s="210"/>
      <c r="BH32" s="210"/>
      <c r="BI32" s="210"/>
      <c r="BJ32" s="214"/>
      <c r="BK32" s="214"/>
      <c r="BL32" s="214"/>
      <c r="BM32" s="214"/>
      <c r="BN32" s="214"/>
      <c r="BO32" s="214"/>
      <c r="BP32" s="214"/>
      <c r="BQ32" s="214"/>
      <c r="BR32" s="210"/>
      <c r="BS32" s="210"/>
      <c r="BT32" s="210"/>
      <c r="BU32" s="210"/>
      <c r="BV32" s="210"/>
      <c r="BW32" s="210" t="s">
        <v>192</v>
      </c>
      <c r="BX32" s="210"/>
      <c r="BY32" s="210"/>
      <c r="BZ32" s="210"/>
      <c r="CA32" s="210"/>
      <c r="CB32" s="214"/>
      <c r="CC32" s="214"/>
      <c r="CD32" s="214"/>
      <c r="CE32" s="214"/>
      <c r="CF32" s="214"/>
      <c r="CG32" s="214"/>
      <c r="CH32" s="214"/>
      <c r="CI32" s="214"/>
      <c r="CJ32" s="214"/>
      <c r="CK32" s="214"/>
      <c r="CL32" s="214"/>
      <c r="CM32" s="214"/>
      <c r="CN32" s="214"/>
      <c r="CO32" s="214" t="s">
        <v>193</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2">
      <c r="A33" s="186"/>
      <c r="B33" s="212"/>
      <c r="C33" s="428" t="s">
        <v>194</v>
      </c>
      <c r="D33" s="428"/>
      <c r="E33" s="427" t="s">
        <v>195</v>
      </c>
      <c r="F33" s="427"/>
      <c r="G33" s="427"/>
      <c r="H33" s="427"/>
      <c r="I33" s="427"/>
      <c r="J33" s="427"/>
      <c r="K33" s="427"/>
      <c r="L33" s="427"/>
      <c r="M33" s="427"/>
      <c r="N33" s="427"/>
      <c r="O33" s="427"/>
      <c r="P33" s="427"/>
      <c r="Q33" s="427"/>
      <c r="R33" s="427"/>
      <c r="S33" s="427"/>
      <c r="T33" s="215"/>
      <c r="U33" s="428" t="s">
        <v>196</v>
      </c>
      <c r="V33" s="428"/>
      <c r="W33" s="427" t="s">
        <v>195</v>
      </c>
      <c r="X33" s="427"/>
      <c r="Y33" s="427"/>
      <c r="Z33" s="427"/>
      <c r="AA33" s="427"/>
      <c r="AB33" s="427"/>
      <c r="AC33" s="427"/>
      <c r="AD33" s="427"/>
      <c r="AE33" s="427"/>
      <c r="AF33" s="427"/>
      <c r="AG33" s="427"/>
      <c r="AH33" s="427"/>
      <c r="AI33" s="427"/>
      <c r="AJ33" s="427"/>
      <c r="AK33" s="427"/>
      <c r="AL33" s="215"/>
      <c r="AM33" s="428" t="s">
        <v>196</v>
      </c>
      <c r="AN33" s="428"/>
      <c r="AO33" s="427" t="s">
        <v>197</v>
      </c>
      <c r="AP33" s="427"/>
      <c r="AQ33" s="427"/>
      <c r="AR33" s="427"/>
      <c r="AS33" s="427"/>
      <c r="AT33" s="427"/>
      <c r="AU33" s="427"/>
      <c r="AV33" s="427"/>
      <c r="AW33" s="427"/>
      <c r="AX33" s="427"/>
      <c r="AY33" s="427"/>
      <c r="AZ33" s="427"/>
      <c r="BA33" s="427"/>
      <c r="BB33" s="427"/>
      <c r="BC33" s="427"/>
      <c r="BD33" s="216"/>
      <c r="BE33" s="427" t="s">
        <v>198</v>
      </c>
      <c r="BF33" s="427"/>
      <c r="BG33" s="427" t="s">
        <v>199</v>
      </c>
      <c r="BH33" s="427"/>
      <c r="BI33" s="427"/>
      <c r="BJ33" s="427"/>
      <c r="BK33" s="427"/>
      <c r="BL33" s="427"/>
      <c r="BM33" s="427"/>
      <c r="BN33" s="427"/>
      <c r="BO33" s="427"/>
      <c r="BP33" s="427"/>
      <c r="BQ33" s="427"/>
      <c r="BR33" s="427"/>
      <c r="BS33" s="427"/>
      <c r="BT33" s="427"/>
      <c r="BU33" s="427"/>
      <c r="BV33" s="216"/>
      <c r="BW33" s="428" t="s">
        <v>198</v>
      </c>
      <c r="BX33" s="428"/>
      <c r="BY33" s="427" t="s">
        <v>200</v>
      </c>
      <c r="BZ33" s="427"/>
      <c r="CA33" s="427"/>
      <c r="CB33" s="427"/>
      <c r="CC33" s="427"/>
      <c r="CD33" s="427"/>
      <c r="CE33" s="427"/>
      <c r="CF33" s="427"/>
      <c r="CG33" s="427"/>
      <c r="CH33" s="427"/>
      <c r="CI33" s="427"/>
      <c r="CJ33" s="427"/>
      <c r="CK33" s="427"/>
      <c r="CL33" s="427"/>
      <c r="CM33" s="427"/>
      <c r="CN33" s="215"/>
      <c r="CO33" s="428" t="s">
        <v>201</v>
      </c>
      <c r="CP33" s="428"/>
      <c r="CQ33" s="427" t="s">
        <v>202</v>
      </c>
      <c r="CR33" s="427"/>
      <c r="CS33" s="427"/>
      <c r="CT33" s="427"/>
      <c r="CU33" s="427"/>
      <c r="CV33" s="427"/>
      <c r="CW33" s="427"/>
      <c r="CX33" s="427"/>
      <c r="CY33" s="427"/>
      <c r="CZ33" s="427"/>
      <c r="DA33" s="427"/>
      <c r="DB33" s="427"/>
      <c r="DC33" s="427"/>
      <c r="DD33" s="427"/>
      <c r="DE33" s="427"/>
      <c r="DF33" s="215"/>
      <c r="DG33" s="426" t="s">
        <v>203</v>
      </c>
      <c r="DH33" s="426"/>
      <c r="DI33" s="217"/>
      <c r="DJ33" s="185"/>
      <c r="DK33" s="185"/>
      <c r="DL33" s="185"/>
      <c r="DM33" s="185"/>
      <c r="DN33" s="185"/>
      <c r="DO33" s="185"/>
    </row>
    <row r="34" spans="1:119" ht="32.25" customHeight="1" x14ac:dyDescent="0.2">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2</v>
      </c>
      <c r="V34" s="424"/>
      <c r="W34" s="423" t="str">
        <f>IF('各会計、関係団体の財政状況及び健全化判断比率'!B28="","",'各会計、関係団体の財政状況及び健全化判断比率'!B28)</f>
        <v>国民健康保険事業特別会計</v>
      </c>
      <c r="X34" s="423"/>
      <c r="Y34" s="423"/>
      <c r="Z34" s="423"/>
      <c r="AA34" s="423"/>
      <c r="AB34" s="423"/>
      <c r="AC34" s="423"/>
      <c r="AD34" s="423"/>
      <c r="AE34" s="423"/>
      <c r="AF34" s="423"/>
      <c r="AG34" s="423"/>
      <c r="AH34" s="423"/>
      <c r="AI34" s="423"/>
      <c r="AJ34" s="423"/>
      <c r="AK34" s="423"/>
      <c r="AL34" s="213"/>
      <c r="AM34" s="424">
        <f>IF(AO34="","",MAX(C34:D43,U34:V43)+1)</f>
        <v>5</v>
      </c>
      <c r="AN34" s="424"/>
      <c r="AO34" s="423" t="str">
        <f>IF('各会計、関係団体の財政状況及び健全化判断比率'!B31="","",'各会計、関係団体の財政状況及び健全化判断比率'!B31)</f>
        <v>水道事業会計</v>
      </c>
      <c r="AP34" s="423"/>
      <c r="AQ34" s="423"/>
      <c r="AR34" s="423"/>
      <c r="AS34" s="423"/>
      <c r="AT34" s="423"/>
      <c r="AU34" s="423"/>
      <c r="AV34" s="423"/>
      <c r="AW34" s="423"/>
      <c r="AX34" s="423"/>
      <c r="AY34" s="423"/>
      <c r="AZ34" s="423"/>
      <c r="BA34" s="423"/>
      <c r="BB34" s="423"/>
      <c r="BC34" s="423"/>
      <c r="BD34" s="213"/>
      <c r="BE34" s="424">
        <f>IF(BG34="","",MAX(C34:D43,U34:V43,AM34:AN43)+1)</f>
        <v>7</v>
      </c>
      <c r="BF34" s="424"/>
      <c r="BG34" s="423" t="str">
        <f>IF('各会計、関係団体の財政状況及び健全化判断比率'!B33="","",'各会計、関係団体の財政状況及び健全化判断比率'!B33)</f>
        <v>久世荒内・寺田塚本地区土地区画整理事業特別会計</v>
      </c>
      <c r="BH34" s="423"/>
      <c r="BI34" s="423"/>
      <c r="BJ34" s="423"/>
      <c r="BK34" s="423"/>
      <c r="BL34" s="423"/>
      <c r="BM34" s="423"/>
      <c r="BN34" s="423"/>
      <c r="BO34" s="423"/>
      <c r="BP34" s="423"/>
      <c r="BQ34" s="423"/>
      <c r="BR34" s="423"/>
      <c r="BS34" s="423"/>
      <c r="BT34" s="423"/>
      <c r="BU34" s="423"/>
      <c r="BV34" s="213"/>
      <c r="BW34" s="424">
        <f>IF(BY34="","",MAX(C34:D43,U34:V43,AM34:AN43,BE34:BF43)+1)</f>
        <v>8</v>
      </c>
      <c r="BX34" s="424"/>
      <c r="BY34" s="423" t="str">
        <f>IF('各会計、関係団体の財政状況及び健全化判断比率'!B68="","",'各会計、関係団体の財政状況及び健全化判断比率'!B68)</f>
        <v>城南衛生管理組合（一般会計）</v>
      </c>
      <c r="BZ34" s="423"/>
      <c r="CA34" s="423"/>
      <c r="CB34" s="423"/>
      <c r="CC34" s="423"/>
      <c r="CD34" s="423"/>
      <c r="CE34" s="423"/>
      <c r="CF34" s="423"/>
      <c r="CG34" s="423"/>
      <c r="CH34" s="423"/>
      <c r="CI34" s="423"/>
      <c r="CJ34" s="423"/>
      <c r="CK34" s="423"/>
      <c r="CL34" s="423"/>
      <c r="CM34" s="423"/>
      <c r="CN34" s="213"/>
      <c r="CO34" s="424">
        <f>IF(CQ34="","",MAX(C34:D43,U34:V43,AM34:AN43,BE34:BF43,BW34:BX43)+1)</f>
        <v>14</v>
      </c>
      <c r="CP34" s="424"/>
      <c r="CQ34" s="423" t="str">
        <f>IF('各会計、関係団体の財政状況及び健全化判断比率'!BS7="","",'各会計、関係団体の財政状況及び健全化判断比率'!BS7)</f>
        <v>城陽市民余暇活動センター</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2">
      <c r="A35" s="186"/>
      <c r="B35" s="212"/>
      <c r="C35" s="424" t="str">
        <f>IF(E35="","",C34+1)</f>
        <v/>
      </c>
      <c r="D35" s="424"/>
      <c r="E35" s="423" t="str">
        <f>IF('各会計、関係団体の財政状況及び健全化判断比率'!B8="","",'各会計、関係団体の財政状況及び健全化判断比率'!B8)</f>
        <v/>
      </c>
      <c r="F35" s="423"/>
      <c r="G35" s="423"/>
      <c r="H35" s="423"/>
      <c r="I35" s="423"/>
      <c r="J35" s="423"/>
      <c r="K35" s="423"/>
      <c r="L35" s="423"/>
      <c r="M35" s="423"/>
      <c r="N35" s="423"/>
      <c r="O35" s="423"/>
      <c r="P35" s="423"/>
      <c r="Q35" s="423"/>
      <c r="R35" s="423"/>
      <c r="S35" s="423"/>
      <c r="T35" s="213"/>
      <c r="U35" s="424">
        <f>IF(W35="","",U34+1)</f>
        <v>3</v>
      </c>
      <c r="V35" s="424"/>
      <c r="W35" s="423" t="str">
        <f>IF('各会計、関係団体の財政状況及び健全化判断比率'!B29="","",'各会計、関係団体の財政状況及び健全化判断比率'!B29)</f>
        <v>介護保険事業特別会計</v>
      </c>
      <c r="X35" s="423"/>
      <c r="Y35" s="423"/>
      <c r="Z35" s="423"/>
      <c r="AA35" s="423"/>
      <c r="AB35" s="423"/>
      <c r="AC35" s="423"/>
      <c r="AD35" s="423"/>
      <c r="AE35" s="423"/>
      <c r="AF35" s="423"/>
      <c r="AG35" s="423"/>
      <c r="AH35" s="423"/>
      <c r="AI35" s="423"/>
      <c r="AJ35" s="423"/>
      <c r="AK35" s="423"/>
      <c r="AL35" s="213"/>
      <c r="AM35" s="424">
        <f t="shared" ref="AM35:AM43" si="0">IF(AO35="","",AM34+1)</f>
        <v>6</v>
      </c>
      <c r="AN35" s="424"/>
      <c r="AO35" s="423" t="str">
        <f>IF('各会計、関係団体の財政状況及び健全化判断比率'!B32="","",'各会計、関係団体の財政状況及び健全化判断比率'!B32)</f>
        <v>公共下水道事業会計</v>
      </c>
      <c r="AP35" s="423"/>
      <c r="AQ35" s="423"/>
      <c r="AR35" s="423"/>
      <c r="AS35" s="423"/>
      <c r="AT35" s="423"/>
      <c r="AU35" s="423"/>
      <c r="AV35" s="423"/>
      <c r="AW35" s="423"/>
      <c r="AX35" s="423"/>
      <c r="AY35" s="423"/>
      <c r="AZ35" s="423"/>
      <c r="BA35" s="423"/>
      <c r="BB35" s="423"/>
      <c r="BC35" s="423"/>
      <c r="BD35" s="213"/>
      <c r="BE35" s="424" t="str">
        <f t="shared" ref="BE35:BE43" si="1">IF(BG35="","",BE34+1)</f>
        <v/>
      </c>
      <c r="BF35" s="424"/>
      <c r="BG35" s="423"/>
      <c r="BH35" s="423"/>
      <c r="BI35" s="423"/>
      <c r="BJ35" s="423"/>
      <c r="BK35" s="423"/>
      <c r="BL35" s="423"/>
      <c r="BM35" s="423"/>
      <c r="BN35" s="423"/>
      <c r="BO35" s="423"/>
      <c r="BP35" s="423"/>
      <c r="BQ35" s="423"/>
      <c r="BR35" s="423"/>
      <c r="BS35" s="423"/>
      <c r="BT35" s="423"/>
      <c r="BU35" s="423"/>
      <c r="BV35" s="213"/>
      <c r="BW35" s="424">
        <f t="shared" ref="BW35:BW43" si="2">IF(BY35="","",BW34+1)</f>
        <v>9</v>
      </c>
      <c r="BX35" s="424"/>
      <c r="BY35" s="423" t="str">
        <f>IF('各会計、関係団体の財政状況及び健全化判断比率'!B69="","",'各会計、関係団体の財政状況及び健全化判断比率'!B69)</f>
        <v>京都府後期高齢者医療広域連合（一般会計）</v>
      </c>
      <c r="BZ35" s="423"/>
      <c r="CA35" s="423"/>
      <c r="CB35" s="423"/>
      <c r="CC35" s="423"/>
      <c r="CD35" s="423"/>
      <c r="CE35" s="423"/>
      <c r="CF35" s="423"/>
      <c r="CG35" s="423"/>
      <c r="CH35" s="423"/>
      <c r="CI35" s="423"/>
      <c r="CJ35" s="423"/>
      <c r="CK35" s="423"/>
      <c r="CL35" s="423"/>
      <c r="CM35" s="423"/>
      <c r="CN35" s="213"/>
      <c r="CO35" s="424">
        <f t="shared" ref="CO35:CO43" si="3">IF(CQ35="","",CO34+1)</f>
        <v>15</v>
      </c>
      <c r="CP35" s="424"/>
      <c r="CQ35" s="423" t="str">
        <f>IF('各会計、関係団体の財政状況及び健全化判断比率'!BS8="","",'各会計、関係団体の財政状況及び健全化判断比率'!BS8)</f>
        <v>サンガタウン城陽</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2">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4</v>
      </c>
      <c r="V36" s="424"/>
      <c r="W36" s="423" t="str">
        <f>IF('各会計、関係団体の財政状況及び健全化判断比率'!B30="","",'各会計、関係団体の財政状況及び健全化判断比率'!B30)</f>
        <v>後期高齢者医療特別会計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10</v>
      </c>
      <c r="BX36" s="424"/>
      <c r="BY36" s="423" t="str">
        <f>IF('各会計、関係団体の財政状況及び健全化判断比率'!B70="","",'各会計、関係団体の財政状況及び健全化判断比率'!B70)</f>
        <v>京都府後期高齢者医療広域連合（特別会計）</v>
      </c>
      <c r="BZ36" s="423"/>
      <c r="CA36" s="423"/>
      <c r="CB36" s="423"/>
      <c r="CC36" s="423"/>
      <c r="CD36" s="423"/>
      <c r="CE36" s="423"/>
      <c r="CF36" s="423"/>
      <c r="CG36" s="423"/>
      <c r="CH36" s="423"/>
      <c r="CI36" s="423"/>
      <c r="CJ36" s="423"/>
      <c r="CK36" s="423"/>
      <c r="CL36" s="423"/>
      <c r="CM36" s="423"/>
      <c r="CN36" s="213"/>
      <c r="CO36" s="424">
        <f t="shared" si="3"/>
        <v>16</v>
      </c>
      <c r="CP36" s="424"/>
      <c r="CQ36" s="423" t="str">
        <f>IF('各会計、関係団体の財政状況及び健全化判断比率'!BS9="","",'各会計、関係団体の財政状況及び健全化判断比率'!BS9)</f>
        <v>城南土地開発公社</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v>
      </c>
      <c r="DH36" s="425"/>
      <c r="DI36" s="217"/>
      <c r="DJ36" s="185"/>
      <c r="DK36" s="185"/>
      <c r="DL36" s="185"/>
      <c r="DM36" s="185"/>
      <c r="DN36" s="185"/>
      <c r="DO36" s="185"/>
    </row>
    <row r="37" spans="1:119" ht="32.25" customHeight="1" x14ac:dyDescent="0.2">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t="str">
        <f t="shared" si="4"/>
        <v/>
      </c>
      <c r="V37" s="424"/>
      <c r="W37" s="423"/>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11</v>
      </c>
      <c r="BX37" s="424"/>
      <c r="BY37" s="423" t="str">
        <f>IF('各会計、関係団体の財政状況及び健全化判断比率'!B71="","",'各会計、関係団体の財政状況及び健全化判断比率'!B71)</f>
        <v>淀川・木津川水防事務組合（一般会計）</v>
      </c>
      <c r="BZ37" s="423"/>
      <c r="CA37" s="423"/>
      <c r="CB37" s="423"/>
      <c r="CC37" s="423"/>
      <c r="CD37" s="423"/>
      <c r="CE37" s="423"/>
      <c r="CF37" s="423"/>
      <c r="CG37" s="423"/>
      <c r="CH37" s="423"/>
      <c r="CI37" s="423"/>
      <c r="CJ37" s="423"/>
      <c r="CK37" s="423"/>
      <c r="CL37" s="423"/>
      <c r="CM37" s="423"/>
      <c r="CN37" s="213"/>
      <c r="CO37" s="424">
        <f t="shared" si="3"/>
        <v>17</v>
      </c>
      <c r="CP37" s="424"/>
      <c r="CQ37" s="423" t="str">
        <f>IF('各会計、関係団体の財政状況及び健全化判断比率'!BS10="","",'各会計、関係団体の財政状況及び健全化判断比率'!BS10)</f>
        <v>城陽山砂利採取地整備公社</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2">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12</v>
      </c>
      <c r="BX38" s="424"/>
      <c r="BY38" s="423" t="str">
        <f>IF('各会計、関係団体の財政状況及び健全化判断比率'!B72="","",'各会計、関係団体の財政状況及び健全化判断比率'!B72)</f>
        <v>京都府自治会館管理組合（一般会計）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2">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13</v>
      </c>
      <c r="BX39" s="424"/>
      <c r="BY39" s="423" t="str">
        <f>IF('各会計、関係団体の財政状況及び健全化判断比率'!B73="","",'各会計、関係団体の財政状況及び健全化判断比率'!B73)</f>
        <v>京都地方税機構（一般会計）</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2">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t="str">
        <f t="shared" si="2"/>
        <v/>
      </c>
      <c r="BX40" s="424"/>
      <c r="BY40" s="423" t="str">
        <f>IF('各会計、関係団体の財政状況及び健全化判断比率'!B74="","",'各会計、関係団体の財政状況及び健全化判断比率'!B74)</f>
        <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2">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t="str">
        <f t="shared" si="2"/>
        <v/>
      </c>
      <c r="BX41" s="424"/>
      <c r="BY41" s="423" t="str">
        <f>IF('各会計、関係団体の財政状況及び健全化判断比率'!B75="","",'各会計、関係団体の財政状況及び健全化判断比率'!B75)</f>
        <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2">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t="str">
        <f t="shared" si="2"/>
        <v/>
      </c>
      <c r="BX42" s="424"/>
      <c r="BY42" s="423" t="str">
        <f>IF('各会計、関係団体の財政状況及び健全化判断比率'!B76="","",'各会計、関係団体の財政状況及び健全化判断比率'!B76)</f>
        <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2">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5">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2">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2">
      <c r="B46" s="185" t="s">
        <v>204</v>
      </c>
      <c r="C46" s="185"/>
      <c r="D46" s="185"/>
      <c r="E46" s="185" t="s">
        <v>205</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2">
      <c r="B47" s="185"/>
      <c r="C47" s="185"/>
      <c r="D47" s="185"/>
      <c r="E47" s="185" t="s">
        <v>206</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2">
      <c r="B48" s="185"/>
      <c r="C48" s="185"/>
      <c r="D48" s="185"/>
      <c r="E48" s="185" t="s">
        <v>207</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2">
      <c r="E49" s="221" t="s">
        <v>208</v>
      </c>
    </row>
    <row r="50" spans="5:5" x14ac:dyDescent="0.2">
      <c r="E50" s="187" t="s">
        <v>209</v>
      </c>
    </row>
    <row r="51" spans="5:5" x14ac:dyDescent="0.2">
      <c r="E51" s="187" t="s">
        <v>210</v>
      </c>
    </row>
    <row r="52" spans="5:5" x14ac:dyDescent="0.2">
      <c r="E52" s="187" t="s">
        <v>211</v>
      </c>
    </row>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algorithmName="SHA-512" hashValue="gfi54byn4dZxe0lC9oCbmOWbKjco8/AIi30BU3wwvI5vLa57g0/kFLMy0y/G43+l6zf0fxzO6X9R8lkJJGUf6A==" saltValue="fb1OF6SFJitoC3aH9D6M4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561</v>
      </c>
      <c r="G33" s="29" t="s">
        <v>562</v>
      </c>
      <c r="H33" s="29" t="s">
        <v>563</v>
      </c>
      <c r="I33" s="29" t="s">
        <v>564</v>
      </c>
      <c r="J33" s="30" t="s">
        <v>565</v>
      </c>
      <c r="K33" s="22"/>
      <c r="L33" s="22"/>
      <c r="M33" s="22"/>
      <c r="N33" s="22"/>
      <c r="O33" s="22"/>
      <c r="P33" s="22"/>
    </row>
    <row r="34" spans="1:16" ht="39" customHeight="1" x14ac:dyDescent="0.2">
      <c r="A34" s="22"/>
      <c r="B34" s="31"/>
      <c r="C34" s="1244" t="s">
        <v>568</v>
      </c>
      <c r="D34" s="1244"/>
      <c r="E34" s="1245"/>
      <c r="F34" s="32">
        <v>2.86</v>
      </c>
      <c r="G34" s="33">
        <v>3.35</v>
      </c>
      <c r="H34" s="33">
        <v>6.5</v>
      </c>
      <c r="I34" s="33">
        <v>8.77</v>
      </c>
      <c r="J34" s="34">
        <v>10.37</v>
      </c>
      <c r="K34" s="22"/>
      <c r="L34" s="22"/>
      <c r="M34" s="22"/>
      <c r="N34" s="22"/>
      <c r="O34" s="22"/>
      <c r="P34" s="22"/>
    </row>
    <row r="35" spans="1:16" ht="39" customHeight="1" x14ac:dyDescent="0.2">
      <c r="A35" s="22"/>
      <c r="B35" s="35"/>
      <c r="C35" s="1238" t="s">
        <v>569</v>
      </c>
      <c r="D35" s="1239"/>
      <c r="E35" s="1240"/>
      <c r="F35" s="36">
        <v>1.39</v>
      </c>
      <c r="G35" s="37">
        <v>1.35</v>
      </c>
      <c r="H35" s="37">
        <v>2.2599999999999998</v>
      </c>
      <c r="I35" s="37">
        <v>2.56</v>
      </c>
      <c r="J35" s="38">
        <v>2.37</v>
      </c>
      <c r="K35" s="22"/>
      <c r="L35" s="22"/>
      <c r="M35" s="22"/>
      <c r="N35" s="22"/>
      <c r="O35" s="22"/>
      <c r="P35" s="22"/>
    </row>
    <row r="36" spans="1:16" ht="39" customHeight="1" x14ac:dyDescent="0.2">
      <c r="A36" s="22"/>
      <c r="B36" s="35"/>
      <c r="C36" s="1238" t="s">
        <v>570</v>
      </c>
      <c r="D36" s="1239"/>
      <c r="E36" s="1240"/>
      <c r="F36" s="36">
        <v>0.65</v>
      </c>
      <c r="G36" s="37">
        <v>0.02</v>
      </c>
      <c r="H36" s="37">
        <v>1.25</v>
      </c>
      <c r="I36" s="37">
        <v>1.82</v>
      </c>
      <c r="J36" s="38">
        <v>0.84</v>
      </c>
      <c r="K36" s="22"/>
      <c r="L36" s="22"/>
      <c r="M36" s="22"/>
      <c r="N36" s="22"/>
      <c r="O36" s="22"/>
      <c r="P36" s="22"/>
    </row>
    <row r="37" spans="1:16" ht="39" customHeight="1" x14ac:dyDescent="0.2">
      <c r="A37" s="22"/>
      <c r="B37" s="35"/>
      <c r="C37" s="1238" t="s">
        <v>571</v>
      </c>
      <c r="D37" s="1239"/>
      <c r="E37" s="1240"/>
      <c r="F37" s="36">
        <v>0.14000000000000001</v>
      </c>
      <c r="G37" s="37">
        <v>0.15</v>
      </c>
      <c r="H37" s="37">
        <v>0.13</v>
      </c>
      <c r="I37" s="37">
        <v>0.14000000000000001</v>
      </c>
      <c r="J37" s="38">
        <v>0.42</v>
      </c>
      <c r="K37" s="22"/>
      <c r="L37" s="22"/>
      <c r="M37" s="22"/>
      <c r="N37" s="22"/>
      <c r="O37" s="22"/>
      <c r="P37" s="22"/>
    </row>
    <row r="38" spans="1:16" ht="39" customHeight="1" x14ac:dyDescent="0.2">
      <c r="A38" s="22"/>
      <c r="B38" s="35"/>
      <c r="C38" s="1238" t="s">
        <v>572</v>
      </c>
      <c r="D38" s="1239"/>
      <c r="E38" s="1240"/>
      <c r="F38" s="36">
        <v>0.14000000000000001</v>
      </c>
      <c r="G38" s="37">
        <v>0.15</v>
      </c>
      <c r="H38" s="37">
        <v>0.13</v>
      </c>
      <c r="I38" s="37">
        <v>0.14000000000000001</v>
      </c>
      <c r="J38" s="38">
        <v>0.18</v>
      </c>
      <c r="K38" s="22"/>
      <c r="L38" s="22"/>
      <c r="M38" s="22"/>
      <c r="N38" s="22"/>
      <c r="O38" s="22"/>
      <c r="P38" s="22"/>
    </row>
    <row r="39" spans="1:16" ht="39" customHeight="1" x14ac:dyDescent="0.2">
      <c r="A39" s="22"/>
      <c r="B39" s="35"/>
      <c r="C39" s="1238" t="s">
        <v>573</v>
      </c>
      <c r="D39" s="1239"/>
      <c r="E39" s="1240"/>
      <c r="F39" s="36" t="s">
        <v>574</v>
      </c>
      <c r="G39" s="37">
        <v>0</v>
      </c>
      <c r="H39" s="37">
        <v>0</v>
      </c>
      <c r="I39" s="37">
        <v>0</v>
      </c>
      <c r="J39" s="38">
        <v>0</v>
      </c>
      <c r="K39" s="22"/>
      <c r="L39" s="22"/>
      <c r="M39" s="22"/>
      <c r="N39" s="22"/>
      <c r="O39" s="22"/>
      <c r="P39" s="22"/>
    </row>
    <row r="40" spans="1:16" ht="39" customHeight="1" x14ac:dyDescent="0.2">
      <c r="A40" s="22"/>
      <c r="B40" s="35"/>
      <c r="C40" s="1238" t="s">
        <v>575</v>
      </c>
      <c r="D40" s="1239"/>
      <c r="E40" s="1240"/>
      <c r="F40" s="36">
        <v>0</v>
      </c>
      <c r="G40" s="37">
        <v>0</v>
      </c>
      <c r="H40" s="37">
        <v>0</v>
      </c>
      <c r="I40" s="37">
        <v>0</v>
      </c>
      <c r="J40" s="38">
        <v>0</v>
      </c>
      <c r="K40" s="22"/>
      <c r="L40" s="22"/>
      <c r="M40" s="22"/>
      <c r="N40" s="22"/>
      <c r="O40" s="22"/>
      <c r="P40" s="22"/>
    </row>
    <row r="41" spans="1:16" ht="39" customHeight="1" x14ac:dyDescent="0.2">
      <c r="A41" s="22"/>
      <c r="B41" s="35"/>
      <c r="C41" s="1238"/>
      <c r="D41" s="1239"/>
      <c r="E41" s="1240"/>
      <c r="F41" s="36"/>
      <c r="G41" s="37"/>
      <c r="H41" s="37"/>
      <c r="I41" s="37"/>
      <c r="J41" s="38"/>
      <c r="K41" s="22"/>
      <c r="L41" s="22"/>
      <c r="M41" s="22"/>
      <c r="N41" s="22"/>
      <c r="O41" s="22"/>
      <c r="P41" s="22"/>
    </row>
    <row r="42" spans="1:16" ht="39" customHeight="1" x14ac:dyDescent="0.2">
      <c r="A42" s="22"/>
      <c r="B42" s="39"/>
      <c r="C42" s="1238" t="s">
        <v>576</v>
      </c>
      <c r="D42" s="1239"/>
      <c r="E42" s="1240"/>
      <c r="F42" s="36" t="s">
        <v>520</v>
      </c>
      <c r="G42" s="37" t="s">
        <v>520</v>
      </c>
      <c r="H42" s="37" t="s">
        <v>520</v>
      </c>
      <c r="I42" s="37" t="s">
        <v>520</v>
      </c>
      <c r="J42" s="38" t="s">
        <v>520</v>
      </c>
      <c r="K42" s="22"/>
      <c r="L42" s="22"/>
      <c r="M42" s="22"/>
      <c r="N42" s="22"/>
      <c r="O42" s="22"/>
      <c r="P42" s="22"/>
    </row>
    <row r="43" spans="1:16" ht="39" customHeight="1" thickBot="1" x14ac:dyDescent="0.25">
      <c r="A43" s="22"/>
      <c r="B43" s="40"/>
      <c r="C43" s="1241" t="s">
        <v>577</v>
      </c>
      <c r="D43" s="1242"/>
      <c r="E43" s="1243"/>
      <c r="F43" s="41">
        <v>2.19</v>
      </c>
      <c r="G43" s="42">
        <v>1.51</v>
      </c>
      <c r="H43" s="42">
        <v>3.69</v>
      </c>
      <c r="I43" s="42">
        <v>4.5599999999999996</v>
      </c>
      <c r="J43" s="43" t="s">
        <v>520</v>
      </c>
      <c r="K43" s="22"/>
      <c r="L43" s="22"/>
      <c r="M43" s="22"/>
      <c r="N43" s="22"/>
      <c r="O43" s="22"/>
      <c r="P43" s="22"/>
    </row>
    <row r="44" spans="1:16" ht="39" customHeight="1" x14ac:dyDescent="0.25">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YGS3lVzblnwsG8LhLUvFIyFB42zvGWvuS8jO+VToWAD26VEficjvMVQTtv1pvBqD5UGLP2px/XFDlhN8NYkZUg==" saltValue="2UQyGzKb5zc7Ud3xtr5d4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x14ac:dyDescent="0.2">
      <c r="A45" s="48"/>
      <c r="B45" s="1264" t="s">
        <v>11</v>
      </c>
      <c r="C45" s="1265"/>
      <c r="D45" s="58"/>
      <c r="E45" s="1270" t="s">
        <v>12</v>
      </c>
      <c r="F45" s="1270"/>
      <c r="G45" s="1270"/>
      <c r="H45" s="1270"/>
      <c r="I45" s="1270"/>
      <c r="J45" s="1271"/>
      <c r="K45" s="59">
        <v>3164</v>
      </c>
      <c r="L45" s="60">
        <v>2885</v>
      </c>
      <c r="M45" s="60">
        <v>2968</v>
      </c>
      <c r="N45" s="60">
        <v>2949</v>
      </c>
      <c r="O45" s="61">
        <v>2585</v>
      </c>
      <c r="P45" s="48"/>
      <c r="Q45" s="48"/>
      <c r="R45" s="48"/>
      <c r="S45" s="48"/>
      <c r="T45" s="48"/>
      <c r="U45" s="48"/>
    </row>
    <row r="46" spans="1:21" ht="30.75" customHeight="1" x14ac:dyDescent="0.2">
      <c r="A46" s="48"/>
      <c r="B46" s="1266"/>
      <c r="C46" s="1267"/>
      <c r="D46" s="62"/>
      <c r="E46" s="1248" t="s">
        <v>13</v>
      </c>
      <c r="F46" s="1248"/>
      <c r="G46" s="1248"/>
      <c r="H46" s="1248"/>
      <c r="I46" s="1248"/>
      <c r="J46" s="1249"/>
      <c r="K46" s="63" t="s">
        <v>520</v>
      </c>
      <c r="L46" s="64" t="s">
        <v>520</v>
      </c>
      <c r="M46" s="64" t="s">
        <v>520</v>
      </c>
      <c r="N46" s="64" t="s">
        <v>520</v>
      </c>
      <c r="O46" s="65" t="s">
        <v>520</v>
      </c>
      <c r="P46" s="48"/>
      <c r="Q46" s="48"/>
      <c r="R46" s="48"/>
      <c r="S46" s="48"/>
      <c r="T46" s="48"/>
      <c r="U46" s="48"/>
    </row>
    <row r="47" spans="1:21" ht="30.75" customHeight="1" x14ac:dyDescent="0.2">
      <c r="A47" s="48"/>
      <c r="B47" s="1266"/>
      <c r="C47" s="1267"/>
      <c r="D47" s="62"/>
      <c r="E47" s="1248" t="s">
        <v>14</v>
      </c>
      <c r="F47" s="1248"/>
      <c r="G47" s="1248"/>
      <c r="H47" s="1248"/>
      <c r="I47" s="1248"/>
      <c r="J47" s="1249"/>
      <c r="K47" s="63" t="s">
        <v>520</v>
      </c>
      <c r="L47" s="64" t="s">
        <v>520</v>
      </c>
      <c r="M47" s="64" t="s">
        <v>520</v>
      </c>
      <c r="N47" s="64" t="s">
        <v>520</v>
      </c>
      <c r="O47" s="65" t="s">
        <v>520</v>
      </c>
      <c r="P47" s="48"/>
      <c r="Q47" s="48"/>
      <c r="R47" s="48"/>
      <c r="S47" s="48"/>
      <c r="T47" s="48"/>
      <c r="U47" s="48"/>
    </row>
    <row r="48" spans="1:21" ht="30.75" customHeight="1" x14ac:dyDescent="0.2">
      <c r="A48" s="48"/>
      <c r="B48" s="1266"/>
      <c r="C48" s="1267"/>
      <c r="D48" s="62"/>
      <c r="E48" s="1248" t="s">
        <v>15</v>
      </c>
      <c r="F48" s="1248"/>
      <c r="G48" s="1248"/>
      <c r="H48" s="1248"/>
      <c r="I48" s="1248"/>
      <c r="J48" s="1249"/>
      <c r="K48" s="63">
        <v>592</v>
      </c>
      <c r="L48" s="64">
        <v>592</v>
      </c>
      <c r="M48" s="64">
        <v>593</v>
      </c>
      <c r="N48" s="64">
        <v>605</v>
      </c>
      <c r="O48" s="65">
        <v>601</v>
      </c>
      <c r="P48" s="48"/>
      <c r="Q48" s="48"/>
      <c r="R48" s="48"/>
      <c r="S48" s="48"/>
      <c r="T48" s="48"/>
      <c r="U48" s="48"/>
    </row>
    <row r="49" spans="1:21" ht="30.75" customHeight="1" x14ac:dyDescent="0.2">
      <c r="A49" s="48"/>
      <c r="B49" s="1266"/>
      <c r="C49" s="1267"/>
      <c r="D49" s="62"/>
      <c r="E49" s="1248" t="s">
        <v>16</v>
      </c>
      <c r="F49" s="1248"/>
      <c r="G49" s="1248"/>
      <c r="H49" s="1248"/>
      <c r="I49" s="1248"/>
      <c r="J49" s="1249"/>
      <c r="K49" s="63">
        <v>137</v>
      </c>
      <c r="L49" s="64">
        <v>119</v>
      </c>
      <c r="M49" s="64">
        <v>92</v>
      </c>
      <c r="N49" s="64">
        <v>90</v>
      </c>
      <c r="O49" s="65">
        <v>109</v>
      </c>
      <c r="P49" s="48"/>
      <c r="Q49" s="48"/>
      <c r="R49" s="48"/>
      <c r="S49" s="48"/>
      <c r="T49" s="48"/>
      <c r="U49" s="48"/>
    </row>
    <row r="50" spans="1:21" ht="30.75" customHeight="1" x14ac:dyDescent="0.2">
      <c r="A50" s="48"/>
      <c r="B50" s="1266"/>
      <c r="C50" s="1267"/>
      <c r="D50" s="62"/>
      <c r="E50" s="1248" t="s">
        <v>17</v>
      </c>
      <c r="F50" s="1248"/>
      <c r="G50" s="1248"/>
      <c r="H50" s="1248"/>
      <c r="I50" s="1248"/>
      <c r="J50" s="1249"/>
      <c r="K50" s="63">
        <v>78</v>
      </c>
      <c r="L50" s="64">
        <v>94</v>
      </c>
      <c r="M50" s="64">
        <v>94</v>
      </c>
      <c r="N50" s="64">
        <v>73</v>
      </c>
      <c r="O50" s="65">
        <v>471</v>
      </c>
      <c r="P50" s="48"/>
      <c r="Q50" s="48"/>
      <c r="R50" s="48"/>
      <c r="S50" s="48"/>
      <c r="T50" s="48"/>
      <c r="U50" s="48"/>
    </row>
    <row r="51" spans="1:21" ht="30.75" customHeight="1" x14ac:dyDescent="0.2">
      <c r="A51" s="48"/>
      <c r="B51" s="1268"/>
      <c r="C51" s="1269"/>
      <c r="D51" s="66"/>
      <c r="E51" s="1248" t="s">
        <v>18</v>
      </c>
      <c r="F51" s="1248"/>
      <c r="G51" s="1248"/>
      <c r="H51" s="1248"/>
      <c r="I51" s="1248"/>
      <c r="J51" s="1249"/>
      <c r="K51" s="63" t="s">
        <v>520</v>
      </c>
      <c r="L51" s="64">
        <v>0</v>
      </c>
      <c r="M51" s="64">
        <v>2</v>
      </c>
      <c r="N51" s="64">
        <v>0</v>
      </c>
      <c r="O51" s="65" t="s">
        <v>520</v>
      </c>
      <c r="P51" s="48"/>
      <c r="Q51" s="48"/>
      <c r="R51" s="48"/>
      <c r="S51" s="48"/>
      <c r="T51" s="48"/>
      <c r="U51" s="48"/>
    </row>
    <row r="52" spans="1:21" ht="30.75" customHeight="1" x14ac:dyDescent="0.2">
      <c r="A52" s="48"/>
      <c r="B52" s="1246" t="s">
        <v>19</v>
      </c>
      <c r="C52" s="1247"/>
      <c r="D52" s="66"/>
      <c r="E52" s="1248" t="s">
        <v>20</v>
      </c>
      <c r="F52" s="1248"/>
      <c r="G52" s="1248"/>
      <c r="H52" s="1248"/>
      <c r="I52" s="1248"/>
      <c r="J52" s="1249"/>
      <c r="K52" s="63">
        <v>2762</v>
      </c>
      <c r="L52" s="64">
        <v>2407</v>
      </c>
      <c r="M52" s="64">
        <v>2427</v>
      </c>
      <c r="N52" s="64">
        <v>2616</v>
      </c>
      <c r="O52" s="65">
        <v>2668</v>
      </c>
      <c r="P52" s="48"/>
      <c r="Q52" s="48"/>
      <c r="R52" s="48"/>
      <c r="S52" s="48"/>
      <c r="T52" s="48"/>
      <c r="U52" s="48"/>
    </row>
    <row r="53" spans="1:21" ht="30.75" customHeight="1" thickBot="1" x14ac:dyDescent="0.25">
      <c r="A53" s="48"/>
      <c r="B53" s="1250" t="s">
        <v>21</v>
      </c>
      <c r="C53" s="1251"/>
      <c r="D53" s="67"/>
      <c r="E53" s="1252" t="s">
        <v>22</v>
      </c>
      <c r="F53" s="1252"/>
      <c r="G53" s="1252"/>
      <c r="H53" s="1252"/>
      <c r="I53" s="1252"/>
      <c r="J53" s="1253"/>
      <c r="K53" s="68">
        <v>1209</v>
      </c>
      <c r="L53" s="69">
        <v>1283</v>
      </c>
      <c r="M53" s="69">
        <v>1322</v>
      </c>
      <c r="N53" s="69">
        <v>1101</v>
      </c>
      <c r="O53" s="70">
        <v>1098</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3">
      <c r="A56" s="48"/>
      <c r="B56" s="75"/>
      <c r="C56" s="76"/>
      <c r="D56" s="76"/>
      <c r="E56" s="77"/>
      <c r="F56" s="77"/>
      <c r="G56" s="77"/>
      <c r="H56" s="77"/>
      <c r="I56" s="77"/>
      <c r="J56" s="78" t="s">
        <v>2</v>
      </c>
      <c r="K56" s="79" t="s">
        <v>578</v>
      </c>
      <c r="L56" s="80" t="s">
        <v>579</v>
      </c>
      <c r="M56" s="80" t="s">
        <v>580</v>
      </c>
      <c r="N56" s="80" t="s">
        <v>581</v>
      </c>
      <c r="O56" s="81" t="s">
        <v>582</v>
      </c>
      <c r="P56" s="48"/>
      <c r="Q56" s="48"/>
      <c r="R56" s="48"/>
      <c r="S56" s="48"/>
      <c r="T56" s="48"/>
      <c r="U56" s="48"/>
    </row>
    <row r="57" spans="1:21" ht="31.5" customHeight="1" x14ac:dyDescent="0.2">
      <c r="B57" s="1254" t="s">
        <v>25</v>
      </c>
      <c r="C57" s="1255"/>
      <c r="D57" s="1258" t="s">
        <v>26</v>
      </c>
      <c r="E57" s="1259"/>
      <c r="F57" s="1259"/>
      <c r="G57" s="1259"/>
      <c r="H57" s="1259"/>
      <c r="I57" s="1259"/>
      <c r="J57" s="1260"/>
      <c r="K57" s="82"/>
      <c r="L57" s="83"/>
      <c r="M57" s="83"/>
      <c r="N57" s="83"/>
      <c r="O57" s="84"/>
    </row>
    <row r="58" spans="1:21" ht="31.5" customHeight="1" thickBot="1" x14ac:dyDescent="0.25">
      <c r="B58" s="1256"/>
      <c r="C58" s="1257"/>
      <c r="D58" s="1261" t="s">
        <v>27</v>
      </c>
      <c r="E58" s="1262"/>
      <c r="F58" s="1262"/>
      <c r="G58" s="1262"/>
      <c r="H58" s="1262"/>
      <c r="I58" s="1262"/>
      <c r="J58" s="1263"/>
      <c r="K58" s="85"/>
      <c r="L58" s="86"/>
      <c r="M58" s="86"/>
      <c r="N58" s="86"/>
      <c r="O58" s="87"/>
    </row>
    <row r="59" spans="1:21" ht="24" customHeight="1" x14ac:dyDescent="0.2">
      <c r="B59" s="88"/>
      <c r="C59" s="88"/>
      <c r="D59" s="89" t="s">
        <v>28</v>
      </c>
      <c r="E59" s="90"/>
      <c r="F59" s="90"/>
      <c r="G59" s="90"/>
      <c r="H59" s="90"/>
      <c r="I59" s="90"/>
      <c r="J59" s="90"/>
      <c r="K59" s="90"/>
      <c r="L59" s="90"/>
      <c r="M59" s="90"/>
      <c r="N59" s="90"/>
      <c r="O59" s="90"/>
    </row>
    <row r="60" spans="1:21" ht="24" customHeight="1" x14ac:dyDescent="0.2">
      <c r="B60" s="91"/>
      <c r="C60" s="91"/>
      <c r="D60" s="89" t="s">
        <v>29</v>
      </c>
      <c r="E60" s="90"/>
      <c r="F60" s="90"/>
      <c r="G60" s="90"/>
      <c r="H60" s="90"/>
      <c r="I60" s="90"/>
      <c r="J60" s="90"/>
      <c r="K60" s="90"/>
      <c r="L60" s="90"/>
      <c r="M60" s="90"/>
      <c r="N60" s="90"/>
      <c r="O60" s="90"/>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RyDimLmSUTXH/XFOToiNv3ZayENIZRbr+2Q+bd0z75LAlEvlCrHeWkV5tGIeyNDa4OB8/w+o3QdoNF0UHw8yrw==" saltValue="nYy8yARY6RwZnQnHOy2ci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heetViews>
  <sheetFormatPr defaultColWidth="0" defaultRowHeight="13.5" customHeight="1" zeroHeight="1" x14ac:dyDescent="0.2"/>
  <cols>
    <col min="1" max="1" width="6.6328125" style="92" customWidth="1"/>
    <col min="2" max="3" width="12.6328125" style="92" customWidth="1"/>
    <col min="4" max="4" width="11.6328125" style="92" customWidth="1"/>
    <col min="5" max="8" width="10.36328125" style="92" customWidth="1"/>
    <col min="9" max="13" width="16.36328125" style="92" customWidth="1"/>
    <col min="14" max="19" width="12.6328125" style="92" customWidth="1"/>
    <col min="20" max="16384" width="0" style="9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3" t="s">
        <v>9</v>
      </c>
    </row>
    <row r="40" spans="2:13" ht="27.75" customHeight="1" thickBot="1" x14ac:dyDescent="0.3">
      <c r="B40" s="94" t="s">
        <v>10</v>
      </c>
      <c r="C40" s="95"/>
      <c r="D40" s="95"/>
      <c r="E40" s="96"/>
      <c r="F40" s="96"/>
      <c r="G40" s="96"/>
      <c r="H40" s="97" t="s">
        <v>2</v>
      </c>
      <c r="I40" s="98" t="s">
        <v>561</v>
      </c>
      <c r="J40" s="99" t="s">
        <v>562</v>
      </c>
      <c r="K40" s="99" t="s">
        <v>563</v>
      </c>
      <c r="L40" s="99" t="s">
        <v>564</v>
      </c>
      <c r="M40" s="100" t="s">
        <v>565</v>
      </c>
    </row>
    <row r="41" spans="2:13" ht="27.75" customHeight="1" x14ac:dyDescent="0.2">
      <c r="B41" s="1284" t="s">
        <v>30</v>
      </c>
      <c r="C41" s="1285"/>
      <c r="D41" s="101"/>
      <c r="E41" s="1286" t="s">
        <v>31</v>
      </c>
      <c r="F41" s="1286"/>
      <c r="G41" s="1286"/>
      <c r="H41" s="1287"/>
      <c r="I41" s="102">
        <v>34425</v>
      </c>
      <c r="J41" s="103">
        <v>35076</v>
      </c>
      <c r="K41" s="103">
        <v>36131</v>
      </c>
      <c r="L41" s="103">
        <v>36790</v>
      </c>
      <c r="M41" s="104">
        <v>37931</v>
      </c>
    </row>
    <row r="42" spans="2:13" ht="27.75" customHeight="1" x14ac:dyDescent="0.2">
      <c r="B42" s="1274"/>
      <c r="C42" s="1275"/>
      <c r="D42" s="105"/>
      <c r="E42" s="1278" t="s">
        <v>32</v>
      </c>
      <c r="F42" s="1278"/>
      <c r="G42" s="1278"/>
      <c r="H42" s="1279"/>
      <c r="I42" s="106">
        <v>3474</v>
      </c>
      <c r="J42" s="107">
        <v>3132</v>
      </c>
      <c r="K42" s="107">
        <v>3045</v>
      </c>
      <c r="L42" s="107">
        <v>12968</v>
      </c>
      <c r="M42" s="108">
        <v>10225</v>
      </c>
    </row>
    <row r="43" spans="2:13" ht="27.75" customHeight="1" x14ac:dyDescent="0.2">
      <c r="B43" s="1274"/>
      <c r="C43" s="1275"/>
      <c r="D43" s="105"/>
      <c r="E43" s="1278" t="s">
        <v>33</v>
      </c>
      <c r="F43" s="1278"/>
      <c r="G43" s="1278"/>
      <c r="H43" s="1279"/>
      <c r="I43" s="106">
        <v>10523</v>
      </c>
      <c r="J43" s="107">
        <v>6013</v>
      </c>
      <c r="K43" s="107">
        <v>6331</v>
      </c>
      <c r="L43" s="107">
        <v>5593</v>
      </c>
      <c r="M43" s="108">
        <v>4700</v>
      </c>
    </row>
    <row r="44" spans="2:13" ht="27.75" customHeight="1" x14ac:dyDescent="0.2">
      <c r="B44" s="1274"/>
      <c r="C44" s="1275"/>
      <c r="D44" s="105"/>
      <c r="E44" s="1278" t="s">
        <v>34</v>
      </c>
      <c r="F44" s="1278"/>
      <c r="G44" s="1278"/>
      <c r="H44" s="1279"/>
      <c r="I44" s="106">
        <v>819</v>
      </c>
      <c r="J44" s="107">
        <v>762</v>
      </c>
      <c r="K44" s="107">
        <v>1272</v>
      </c>
      <c r="L44" s="107">
        <v>1603</v>
      </c>
      <c r="M44" s="108">
        <v>1530</v>
      </c>
    </row>
    <row r="45" spans="2:13" ht="27.75" customHeight="1" x14ac:dyDescent="0.2">
      <c r="B45" s="1274"/>
      <c r="C45" s="1275"/>
      <c r="D45" s="105"/>
      <c r="E45" s="1278" t="s">
        <v>35</v>
      </c>
      <c r="F45" s="1278"/>
      <c r="G45" s="1278"/>
      <c r="H45" s="1279"/>
      <c r="I45" s="106">
        <v>2502</v>
      </c>
      <c r="J45" s="107">
        <v>2215</v>
      </c>
      <c r="K45" s="107">
        <v>2169</v>
      </c>
      <c r="L45" s="107">
        <v>2238</v>
      </c>
      <c r="M45" s="108">
        <v>2052</v>
      </c>
    </row>
    <row r="46" spans="2:13" ht="27.75" customHeight="1" x14ac:dyDescent="0.2">
      <c r="B46" s="1274"/>
      <c r="C46" s="1275"/>
      <c r="D46" s="109"/>
      <c r="E46" s="1278" t="s">
        <v>36</v>
      </c>
      <c r="F46" s="1278"/>
      <c r="G46" s="1278"/>
      <c r="H46" s="1279"/>
      <c r="I46" s="106" t="s">
        <v>520</v>
      </c>
      <c r="J46" s="107" t="s">
        <v>520</v>
      </c>
      <c r="K46" s="107" t="s">
        <v>520</v>
      </c>
      <c r="L46" s="107" t="s">
        <v>520</v>
      </c>
      <c r="M46" s="108" t="s">
        <v>520</v>
      </c>
    </row>
    <row r="47" spans="2:13" ht="27.75" customHeight="1" x14ac:dyDescent="0.2">
      <c r="B47" s="1274"/>
      <c r="C47" s="1275"/>
      <c r="D47" s="110"/>
      <c r="E47" s="1288" t="s">
        <v>37</v>
      </c>
      <c r="F47" s="1289"/>
      <c r="G47" s="1289"/>
      <c r="H47" s="1290"/>
      <c r="I47" s="106" t="s">
        <v>520</v>
      </c>
      <c r="J47" s="107" t="s">
        <v>520</v>
      </c>
      <c r="K47" s="107" t="s">
        <v>520</v>
      </c>
      <c r="L47" s="107" t="s">
        <v>520</v>
      </c>
      <c r="M47" s="108" t="s">
        <v>520</v>
      </c>
    </row>
    <row r="48" spans="2:13" ht="27.75" customHeight="1" x14ac:dyDescent="0.2">
      <c r="B48" s="1274"/>
      <c r="C48" s="1275"/>
      <c r="D48" s="105"/>
      <c r="E48" s="1278" t="s">
        <v>38</v>
      </c>
      <c r="F48" s="1278"/>
      <c r="G48" s="1278"/>
      <c r="H48" s="1279"/>
      <c r="I48" s="106" t="s">
        <v>520</v>
      </c>
      <c r="J48" s="107" t="s">
        <v>520</v>
      </c>
      <c r="K48" s="107" t="s">
        <v>520</v>
      </c>
      <c r="L48" s="107" t="s">
        <v>520</v>
      </c>
      <c r="M48" s="108" t="s">
        <v>520</v>
      </c>
    </row>
    <row r="49" spans="2:13" ht="27.75" customHeight="1" x14ac:dyDescent="0.2">
      <c r="B49" s="1276"/>
      <c r="C49" s="1277"/>
      <c r="D49" s="105"/>
      <c r="E49" s="1278" t="s">
        <v>39</v>
      </c>
      <c r="F49" s="1278"/>
      <c r="G49" s="1278"/>
      <c r="H49" s="1279"/>
      <c r="I49" s="106" t="s">
        <v>520</v>
      </c>
      <c r="J49" s="107" t="s">
        <v>520</v>
      </c>
      <c r="K49" s="107" t="s">
        <v>520</v>
      </c>
      <c r="L49" s="107" t="s">
        <v>520</v>
      </c>
      <c r="M49" s="108" t="s">
        <v>520</v>
      </c>
    </row>
    <row r="50" spans="2:13" ht="27.75" customHeight="1" x14ac:dyDescent="0.2">
      <c r="B50" s="1272" t="s">
        <v>40</v>
      </c>
      <c r="C50" s="1273"/>
      <c r="D50" s="111"/>
      <c r="E50" s="1278" t="s">
        <v>41</v>
      </c>
      <c r="F50" s="1278"/>
      <c r="G50" s="1278"/>
      <c r="H50" s="1279"/>
      <c r="I50" s="106">
        <v>2608</v>
      </c>
      <c r="J50" s="107">
        <v>3107</v>
      </c>
      <c r="K50" s="107">
        <v>3022</v>
      </c>
      <c r="L50" s="107">
        <v>10219</v>
      </c>
      <c r="M50" s="108">
        <v>8883</v>
      </c>
    </row>
    <row r="51" spans="2:13" ht="27.75" customHeight="1" x14ac:dyDescent="0.2">
      <c r="B51" s="1274"/>
      <c r="C51" s="1275"/>
      <c r="D51" s="105"/>
      <c r="E51" s="1278" t="s">
        <v>42</v>
      </c>
      <c r="F51" s="1278"/>
      <c r="G51" s="1278"/>
      <c r="H51" s="1279"/>
      <c r="I51" s="106">
        <v>5635</v>
      </c>
      <c r="J51" s="107">
        <v>4669</v>
      </c>
      <c r="K51" s="107">
        <v>5406</v>
      </c>
      <c r="L51" s="107">
        <v>5478</v>
      </c>
      <c r="M51" s="108">
        <v>5771</v>
      </c>
    </row>
    <row r="52" spans="2:13" ht="27.75" customHeight="1" x14ac:dyDescent="0.2">
      <c r="B52" s="1276"/>
      <c r="C52" s="1277"/>
      <c r="D52" s="105"/>
      <c r="E52" s="1278" t="s">
        <v>43</v>
      </c>
      <c r="F52" s="1278"/>
      <c r="G52" s="1278"/>
      <c r="H52" s="1279"/>
      <c r="I52" s="106">
        <v>29566</v>
      </c>
      <c r="J52" s="107">
        <v>29683</v>
      </c>
      <c r="K52" s="107">
        <v>29460</v>
      </c>
      <c r="L52" s="107">
        <v>29308</v>
      </c>
      <c r="M52" s="108">
        <v>28831</v>
      </c>
    </row>
    <row r="53" spans="2:13" ht="27.75" customHeight="1" thickBot="1" x14ac:dyDescent="0.25">
      <c r="B53" s="1280" t="s">
        <v>44</v>
      </c>
      <c r="C53" s="1281"/>
      <c r="D53" s="112"/>
      <c r="E53" s="1282" t="s">
        <v>45</v>
      </c>
      <c r="F53" s="1282"/>
      <c r="G53" s="1282"/>
      <c r="H53" s="1283"/>
      <c r="I53" s="113">
        <v>13935</v>
      </c>
      <c r="J53" s="114">
        <v>9740</v>
      </c>
      <c r="K53" s="114">
        <v>11061</v>
      </c>
      <c r="L53" s="114">
        <v>14188</v>
      </c>
      <c r="M53" s="115">
        <v>12954</v>
      </c>
    </row>
    <row r="54" spans="2:13" ht="27.75" customHeight="1" x14ac:dyDescent="0.25">
      <c r="B54" s="116" t="s">
        <v>46</v>
      </c>
      <c r="C54" s="117"/>
      <c r="D54" s="117"/>
      <c r="E54" s="118"/>
      <c r="F54" s="118"/>
      <c r="G54" s="118"/>
      <c r="H54" s="118"/>
      <c r="I54" s="119"/>
      <c r="J54" s="119"/>
      <c r="K54" s="119"/>
      <c r="L54" s="119"/>
      <c r="M54" s="119"/>
    </row>
    <row r="55" spans="2:13" ht="12.75" customHeight="1" x14ac:dyDescent="0.2"/>
    <row r="56" spans="2:13" ht="12.75" hidden="1" customHeight="1" x14ac:dyDescent="0.2"/>
    <row r="57" spans="2:13" ht="12.75" hidden="1" customHeight="1" x14ac:dyDescent="0.2"/>
    <row r="58" spans="2:13" ht="12.75" hidden="1" customHeight="1" x14ac:dyDescent="0.2"/>
    <row r="59" spans="2:13" ht="13" hidden="1" x14ac:dyDescent="0.2"/>
    <row r="60" spans="2:13" ht="13" hidden="1" x14ac:dyDescent="0.2"/>
    <row r="61" spans="2:13" ht="13" hidden="1" x14ac:dyDescent="0.2"/>
    <row r="62" spans="2:13" ht="13" hidden="1" x14ac:dyDescent="0.2"/>
    <row r="63" spans="2:13" ht="13" hidden="1" x14ac:dyDescent="0.2"/>
    <row r="64" spans="2:13" ht="13" hidden="1" x14ac:dyDescent="0.2"/>
    <row r="65" ht="13"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krAZr+rHaSOqaWcnoT/5F7cjPFLx2Epx1dqvQkoosTCO9Ljk4nuZ9JIVwRwZ9dHD0YRp+sOYpi9HquK9Vuk1tA==" saltValue="ThS6yIYAsJXRKOx+6EWpW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9">
    <pageSetUpPr fitToPage="1"/>
  </sheetPr>
  <dimension ref="B1:W66"/>
  <sheetViews>
    <sheetView showGridLines="0" zoomScale="70" zoomScaleNormal="70" zoomScaleSheetLayoutView="100" workbookViewId="0"/>
  </sheetViews>
  <sheetFormatPr defaultColWidth="0" defaultRowHeight="0"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20" t="s">
        <v>47</v>
      </c>
    </row>
    <row r="54" spans="2:8" ht="29.25" customHeight="1" thickBot="1" x14ac:dyDescent="0.35">
      <c r="B54" s="121" t="s">
        <v>1</v>
      </c>
      <c r="C54" s="122"/>
      <c r="D54" s="122"/>
      <c r="E54" s="123" t="s">
        <v>2</v>
      </c>
      <c r="F54" s="124" t="s">
        <v>563</v>
      </c>
      <c r="G54" s="124" t="s">
        <v>564</v>
      </c>
      <c r="H54" s="125" t="s">
        <v>565</v>
      </c>
    </row>
    <row r="55" spans="2:8" ht="52.5" customHeight="1" x14ac:dyDescent="0.2">
      <c r="B55" s="126"/>
      <c r="C55" s="1299" t="s">
        <v>48</v>
      </c>
      <c r="D55" s="1299"/>
      <c r="E55" s="1300"/>
      <c r="F55" s="127">
        <v>212</v>
      </c>
      <c r="G55" s="127">
        <v>6909</v>
      </c>
      <c r="H55" s="128">
        <v>719</v>
      </c>
    </row>
    <row r="56" spans="2:8" ht="52.5" customHeight="1" x14ac:dyDescent="0.2">
      <c r="B56" s="129"/>
      <c r="C56" s="1301" t="s">
        <v>49</v>
      </c>
      <c r="D56" s="1301"/>
      <c r="E56" s="1302"/>
      <c r="F56" s="130">
        <v>48</v>
      </c>
      <c r="G56" s="130">
        <v>40</v>
      </c>
      <c r="H56" s="131">
        <v>33</v>
      </c>
    </row>
    <row r="57" spans="2:8" ht="53.25" customHeight="1" x14ac:dyDescent="0.2">
      <c r="B57" s="129"/>
      <c r="C57" s="1303" t="s">
        <v>50</v>
      </c>
      <c r="D57" s="1303"/>
      <c r="E57" s="1304"/>
      <c r="F57" s="132">
        <v>1918</v>
      </c>
      <c r="G57" s="132">
        <v>2045</v>
      </c>
      <c r="H57" s="133">
        <v>6497</v>
      </c>
    </row>
    <row r="58" spans="2:8" ht="45.75" customHeight="1" x14ac:dyDescent="0.2">
      <c r="B58" s="134"/>
      <c r="C58" s="1291" t="s">
        <v>597</v>
      </c>
      <c r="D58" s="1292"/>
      <c r="E58" s="1293"/>
      <c r="F58" s="135">
        <v>0</v>
      </c>
      <c r="G58" s="135">
        <v>0</v>
      </c>
      <c r="H58" s="136">
        <v>4070</v>
      </c>
    </row>
    <row r="59" spans="2:8" ht="45.75" customHeight="1" x14ac:dyDescent="0.2">
      <c r="B59" s="134"/>
      <c r="C59" s="1291" t="s">
        <v>598</v>
      </c>
      <c r="D59" s="1292"/>
      <c r="E59" s="1293"/>
      <c r="F59" s="135">
        <v>1532</v>
      </c>
      <c r="G59" s="135">
        <v>1701</v>
      </c>
      <c r="H59" s="136">
        <v>1847</v>
      </c>
    </row>
    <row r="60" spans="2:8" ht="45.75" customHeight="1" x14ac:dyDescent="0.2">
      <c r="B60" s="134"/>
      <c r="C60" s="1291" t="s">
        <v>599</v>
      </c>
      <c r="D60" s="1292"/>
      <c r="E60" s="1293"/>
      <c r="F60" s="135">
        <v>100</v>
      </c>
      <c r="G60" s="135">
        <v>104</v>
      </c>
      <c r="H60" s="136">
        <v>310</v>
      </c>
    </row>
    <row r="61" spans="2:8" ht="45.75" customHeight="1" x14ac:dyDescent="0.2">
      <c r="B61" s="134"/>
      <c r="C61" s="1291" t="s">
        <v>600</v>
      </c>
      <c r="D61" s="1292"/>
      <c r="E61" s="1293"/>
      <c r="F61" s="135">
        <v>227</v>
      </c>
      <c r="G61" s="135">
        <v>181</v>
      </c>
      <c r="H61" s="136">
        <v>178</v>
      </c>
    </row>
    <row r="62" spans="2:8" ht="45.75" customHeight="1" thickBot="1" x14ac:dyDescent="0.25">
      <c r="B62" s="137"/>
      <c r="C62" s="1294" t="s">
        <v>601</v>
      </c>
      <c r="D62" s="1295"/>
      <c r="E62" s="1296"/>
      <c r="F62" s="138">
        <v>11</v>
      </c>
      <c r="G62" s="138">
        <v>15</v>
      </c>
      <c r="H62" s="139">
        <v>51</v>
      </c>
    </row>
    <row r="63" spans="2:8" ht="52.5" customHeight="1" thickBot="1" x14ac:dyDescent="0.25">
      <c r="B63" s="140"/>
      <c r="C63" s="1297" t="s">
        <v>51</v>
      </c>
      <c r="D63" s="1297"/>
      <c r="E63" s="1298"/>
      <c r="F63" s="141">
        <v>2179</v>
      </c>
      <c r="G63" s="141">
        <v>8994</v>
      </c>
      <c r="H63" s="142">
        <v>7249</v>
      </c>
    </row>
    <row r="64" spans="2:8" ht="15" customHeight="1" x14ac:dyDescent="0.2"/>
    <row r="65" ht="0" hidden="1" customHeight="1" x14ac:dyDescent="0.2"/>
    <row r="66" ht="0" hidden="1" customHeight="1" x14ac:dyDescent="0.2"/>
  </sheetData>
  <sheetProtection algorithmName="SHA-512" hashValue="60ADQllPKzh1BW5hwiCi9iCscGjNND6gCNdR38FqZNRwGcK/dOlE76l2DGvnsh0SpQPWIxTHETUv0jSPuvS1Ug==" saltValue="jjMFgHo5h0NmN6UFyUElU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40DCD6-87E5-4168-B409-35D59FD01893}">
  <sheetPr>
    <pageSetUpPr fitToPage="1"/>
  </sheetPr>
  <dimension ref="A1:WZM191"/>
  <sheetViews>
    <sheetView showGridLines="0" zoomScaleNormal="100" zoomScaleSheetLayoutView="55" workbookViewId="0">
      <selection activeCell="BP73" sqref="BP73:BW74"/>
    </sheetView>
  </sheetViews>
  <sheetFormatPr defaultColWidth="0" defaultRowHeight="13.5" customHeight="1" zeroHeight="1" x14ac:dyDescent="0.2"/>
  <cols>
    <col min="1" max="1" width="6.36328125" style="387" customWidth="1"/>
    <col min="2" max="107" width="2.453125" style="387" customWidth="1"/>
    <col min="108" max="108" width="6.08984375" style="395" customWidth="1"/>
    <col min="109" max="109" width="5.90625" style="394" customWidth="1"/>
    <col min="110" max="110" width="19.08984375" style="387" hidden="1"/>
    <col min="111" max="115" width="12.6328125" style="387" hidden="1"/>
    <col min="116" max="349" width="8.6328125" style="387" hidden="1"/>
    <col min="350" max="355" width="14.90625" style="387" hidden="1"/>
    <col min="356" max="357" width="15.90625" style="387" hidden="1"/>
    <col min="358" max="363" width="16.08984375" style="387" hidden="1"/>
    <col min="364" max="364" width="6.08984375" style="387" hidden="1"/>
    <col min="365" max="365" width="3" style="387" hidden="1"/>
    <col min="366" max="605" width="8.6328125" style="387" hidden="1"/>
    <col min="606" max="611" width="14.90625" style="387" hidden="1"/>
    <col min="612" max="613" width="15.90625" style="387" hidden="1"/>
    <col min="614" max="619" width="16.08984375" style="387" hidden="1"/>
    <col min="620" max="620" width="6.08984375" style="387" hidden="1"/>
    <col min="621" max="621" width="3" style="387" hidden="1"/>
    <col min="622" max="861" width="8.6328125" style="387" hidden="1"/>
    <col min="862" max="867" width="14.90625" style="387" hidden="1"/>
    <col min="868" max="869" width="15.90625" style="387" hidden="1"/>
    <col min="870" max="875" width="16.08984375" style="387" hidden="1"/>
    <col min="876" max="876" width="6.08984375" style="387" hidden="1"/>
    <col min="877" max="877" width="3" style="387" hidden="1"/>
    <col min="878" max="1117" width="8.6328125" style="387" hidden="1"/>
    <col min="1118" max="1123" width="14.90625" style="387" hidden="1"/>
    <col min="1124" max="1125" width="15.90625" style="387" hidden="1"/>
    <col min="1126" max="1131" width="16.08984375" style="387" hidden="1"/>
    <col min="1132" max="1132" width="6.08984375" style="387" hidden="1"/>
    <col min="1133" max="1133" width="3" style="387" hidden="1"/>
    <col min="1134" max="1373" width="8.6328125" style="387" hidden="1"/>
    <col min="1374" max="1379" width="14.90625" style="387" hidden="1"/>
    <col min="1380" max="1381" width="15.90625" style="387" hidden="1"/>
    <col min="1382" max="1387" width="16.08984375" style="387" hidden="1"/>
    <col min="1388" max="1388" width="6.08984375" style="387" hidden="1"/>
    <col min="1389" max="1389" width="3" style="387" hidden="1"/>
    <col min="1390" max="1629" width="8.6328125" style="387" hidden="1"/>
    <col min="1630" max="1635" width="14.90625" style="387" hidden="1"/>
    <col min="1636" max="1637" width="15.90625" style="387" hidden="1"/>
    <col min="1638" max="1643" width="16.08984375" style="387" hidden="1"/>
    <col min="1644" max="1644" width="6.08984375" style="387" hidden="1"/>
    <col min="1645" max="1645" width="3" style="387" hidden="1"/>
    <col min="1646" max="1885" width="8.6328125" style="387" hidden="1"/>
    <col min="1886" max="1891" width="14.90625" style="387" hidden="1"/>
    <col min="1892" max="1893" width="15.90625" style="387" hidden="1"/>
    <col min="1894" max="1899" width="16.08984375" style="387" hidden="1"/>
    <col min="1900" max="1900" width="6.08984375" style="387" hidden="1"/>
    <col min="1901" max="1901" width="3" style="387" hidden="1"/>
    <col min="1902" max="2141" width="8.6328125" style="387" hidden="1"/>
    <col min="2142" max="2147" width="14.90625" style="387" hidden="1"/>
    <col min="2148" max="2149" width="15.90625" style="387" hidden="1"/>
    <col min="2150" max="2155" width="16.08984375" style="387" hidden="1"/>
    <col min="2156" max="2156" width="6.08984375" style="387" hidden="1"/>
    <col min="2157" max="2157" width="3" style="387" hidden="1"/>
    <col min="2158" max="2397" width="8.6328125" style="387" hidden="1"/>
    <col min="2398" max="2403" width="14.90625" style="387" hidden="1"/>
    <col min="2404" max="2405" width="15.90625" style="387" hidden="1"/>
    <col min="2406" max="2411" width="16.08984375" style="387" hidden="1"/>
    <col min="2412" max="2412" width="6.08984375" style="387" hidden="1"/>
    <col min="2413" max="2413" width="3" style="387" hidden="1"/>
    <col min="2414" max="2653" width="8.6328125" style="387" hidden="1"/>
    <col min="2654" max="2659" width="14.90625" style="387" hidden="1"/>
    <col min="2660" max="2661" width="15.90625" style="387" hidden="1"/>
    <col min="2662" max="2667" width="16.08984375" style="387" hidden="1"/>
    <col min="2668" max="2668" width="6.08984375" style="387" hidden="1"/>
    <col min="2669" max="2669" width="3" style="387" hidden="1"/>
    <col min="2670" max="2909" width="8.6328125" style="387" hidden="1"/>
    <col min="2910" max="2915" width="14.90625" style="387" hidden="1"/>
    <col min="2916" max="2917" width="15.90625" style="387" hidden="1"/>
    <col min="2918" max="2923" width="16.08984375" style="387" hidden="1"/>
    <col min="2924" max="2924" width="6.08984375" style="387" hidden="1"/>
    <col min="2925" max="2925" width="3" style="387" hidden="1"/>
    <col min="2926" max="3165" width="8.6328125" style="387" hidden="1"/>
    <col min="3166" max="3171" width="14.90625" style="387" hidden="1"/>
    <col min="3172" max="3173" width="15.90625" style="387" hidden="1"/>
    <col min="3174" max="3179" width="16.08984375" style="387" hidden="1"/>
    <col min="3180" max="3180" width="6.08984375" style="387" hidden="1"/>
    <col min="3181" max="3181" width="3" style="387" hidden="1"/>
    <col min="3182" max="3421" width="8.6328125" style="387" hidden="1"/>
    <col min="3422" max="3427" width="14.90625" style="387" hidden="1"/>
    <col min="3428" max="3429" width="15.90625" style="387" hidden="1"/>
    <col min="3430" max="3435" width="16.08984375" style="387" hidden="1"/>
    <col min="3436" max="3436" width="6.08984375" style="387" hidden="1"/>
    <col min="3437" max="3437" width="3" style="387" hidden="1"/>
    <col min="3438" max="3677" width="8.6328125" style="387" hidden="1"/>
    <col min="3678" max="3683" width="14.90625" style="387" hidden="1"/>
    <col min="3684" max="3685" width="15.90625" style="387" hidden="1"/>
    <col min="3686" max="3691" width="16.08984375" style="387" hidden="1"/>
    <col min="3692" max="3692" width="6.08984375" style="387" hidden="1"/>
    <col min="3693" max="3693" width="3" style="387" hidden="1"/>
    <col min="3694" max="3933" width="8.6328125" style="387" hidden="1"/>
    <col min="3934" max="3939" width="14.90625" style="387" hidden="1"/>
    <col min="3940" max="3941" width="15.90625" style="387" hidden="1"/>
    <col min="3942" max="3947" width="16.08984375" style="387" hidden="1"/>
    <col min="3948" max="3948" width="6.08984375" style="387" hidden="1"/>
    <col min="3949" max="3949" width="3" style="387" hidden="1"/>
    <col min="3950" max="4189" width="8.6328125" style="387" hidden="1"/>
    <col min="4190" max="4195" width="14.90625" style="387" hidden="1"/>
    <col min="4196" max="4197" width="15.90625" style="387" hidden="1"/>
    <col min="4198" max="4203" width="16.08984375" style="387" hidden="1"/>
    <col min="4204" max="4204" width="6.08984375" style="387" hidden="1"/>
    <col min="4205" max="4205" width="3" style="387" hidden="1"/>
    <col min="4206" max="4445" width="8.6328125" style="387" hidden="1"/>
    <col min="4446" max="4451" width="14.90625" style="387" hidden="1"/>
    <col min="4452" max="4453" width="15.90625" style="387" hidden="1"/>
    <col min="4454" max="4459" width="16.08984375" style="387" hidden="1"/>
    <col min="4460" max="4460" width="6.08984375" style="387" hidden="1"/>
    <col min="4461" max="4461" width="3" style="387" hidden="1"/>
    <col min="4462" max="4701" width="8.6328125" style="387" hidden="1"/>
    <col min="4702" max="4707" width="14.90625" style="387" hidden="1"/>
    <col min="4708" max="4709" width="15.90625" style="387" hidden="1"/>
    <col min="4710" max="4715" width="16.08984375" style="387" hidden="1"/>
    <col min="4716" max="4716" width="6.08984375" style="387" hidden="1"/>
    <col min="4717" max="4717" width="3" style="387" hidden="1"/>
    <col min="4718" max="4957" width="8.6328125" style="387" hidden="1"/>
    <col min="4958" max="4963" width="14.90625" style="387" hidden="1"/>
    <col min="4964" max="4965" width="15.90625" style="387" hidden="1"/>
    <col min="4966" max="4971" width="16.08984375" style="387" hidden="1"/>
    <col min="4972" max="4972" width="6.08984375" style="387" hidden="1"/>
    <col min="4973" max="4973" width="3" style="387" hidden="1"/>
    <col min="4974" max="5213" width="8.6328125" style="387" hidden="1"/>
    <col min="5214" max="5219" width="14.90625" style="387" hidden="1"/>
    <col min="5220" max="5221" width="15.90625" style="387" hidden="1"/>
    <col min="5222" max="5227" width="16.08984375" style="387" hidden="1"/>
    <col min="5228" max="5228" width="6.08984375" style="387" hidden="1"/>
    <col min="5229" max="5229" width="3" style="387" hidden="1"/>
    <col min="5230" max="5469" width="8.6328125" style="387" hidden="1"/>
    <col min="5470" max="5475" width="14.90625" style="387" hidden="1"/>
    <col min="5476" max="5477" width="15.90625" style="387" hidden="1"/>
    <col min="5478" max="5483" width="16.08984375" style="387" hidden="1"/>
    <col min="5484" max="5484" width="6.08984375" style="387" hidden="1"/>
    <col min="5485" max="5485" width="3" style="387" hidden="1"/>
    <col min="5486" max="5725" width="8.6328125" style="387" hidden="1"/>
    <col min="5726" max="5731" width="14.90625" style="387" hidden="1"/>
    <col min="5732" max="5733" width="15.90625" style="387" hidden="1"/>
    <col min="5734" max="5739" width="16.08984375" style="387" hidden="1"/>
    <col min="5740" max="5740" width="6.08984375" style="387" hidden="1"/>
    <col min="5741" max="5741" width="3" style="387" hidden="1"/>
    <col min="5742" max="5981" width="8.6328125" style="387" hidden="1"/>
    <col min="5982" max="5987" width="14.90625" style="387" hidden="1"/>
    <col min="5988" max="5989" width="15.90625" style="387" hidden="1"/>
    <col min="5990" max="5995" width="16.08984375" style="387" hidden="1"/>
    <col min="5996" max="5996" width="6.08984375" style="387" hidden="1"/>
    <col min="5997" max="5997" width="3" style="387" hidden="1"/>
    <col min="5998" max="6237" width="8.6328125" style="387" hidden="1"/>
    <col min="6238" max="6243" width="14.90625" style="387" hidden="1"/>
    <col min="6244" max="6245" width="15.90625" style="387" hidden="1"/>
    <col min="6246" max="6251" width="16.08984375" style="387" hidden="1"/>
    <col min="6252" max="6252" width="6.08984375" style="387" hidden="1"/>
    <col min="6253" max="6253" width="3" style="387" hidden="1"/>
    <col min="6254" max="6493" width="8.6328125" style="387" hidden="1"/>
    <col min="6494" max="6499" width="14.90625" style="387" hidden="1"/>
    <col min="6500" max="6501" width="15.90625" style="387" hidden="1"/>
    <col min="6502" max="6507" width="16.08984375" style="387" hidden="1"/>
    <col min="6508" max="6508" width="6.08984375" style="387" hidden="1"/>
    <col min="6509" max="6509" width="3" style="387" hidden="1"/>
    <col min="6510" max="6749" width="8.6328125" style="387" hidden="1"/>
    <col min="6750" max="6755" width="14.90625" style="387" hidden="1"/>
    <col min="6756" max="6757" width="15.90625" style="387" hidden="1"/>
    <col min="6758" max="6763" width="16.08984375" style="387" hidden="1"/>
    <col min="6764" max="6764" width="6.08984375" style="387" hidden="1"/>
    <col min="6765" max="6765" width="3" style="387" hidden="1"/>
    <col min="6766" max="7005" width="8.6328125" style="387" hidden="1"/>
    <col min="7006" max="7011" width="14.90625" style="387" hidden="1"/>
    <col min="7012" max="7013" width="15.90625" style="387" hidden="1"/>
    <col min="7014" max="7019" width="16.08984375" style="387" hidden="1"/>
    <col min="7020" max="7020" width="6.08984375" style="387" hidden="1"/>
    <col min="7021" max="7021" width="3" style="387" hidden="1"/>
    <col min="7022" max="7261" width="8.6328125" style="387" hidden="1"/>
    <col min="7262" max="7267" width="14.90625" style="387" hidden="1"/>
    <col min="7268" max="7269" width="15.90625" style="387" hidden="1"/>
    <col min="7270" max="7275" width="16.08984375" style="387" hidden="1"/>
    <col min="7276" max="7276" width="6.08984375" style="387" hidden="1"/>
    <col min="7277" max="7277" width="3" style="387" hidden="1"/>
    <col min="7278" max="7517" width="8.6328125" style="387" hidden="1"/>
    <col min="7518" max="7523" width="14.90625" style="387" hidden="1"/>
    <col min="7524" max="7525" width="15.90625" style="387" hidden="1"/>
    <col min="7526" max="7531" width="16.08984375" style="387" hidden="1"/>
    <col min="7532" max="7532" width="6.08984375" style="387" hidden="1"/>
    <col min="7533" max="7533" width="3" style="387" hidden="1"/>
    <col min="7534" max="7773" width="8.6328125" style="387" hidden="1"/>
    <col min="7774" max="7779" width="14.90625" style="387" hidden="1"/>
    <col min="7780" max="7781" width="15.90625" style="387" hidden="1"/>
    <col min="7782" max="7787" width="16.08984375" style="387" hidden="1"/>
    <col min="7788" max="7788" width="6.08984375" style="387" hidden="1"/>
    <col min="7789" max="7789" width="3" style="387" hidden="1"/>
    <col min="7790" max="8029" width="8.6328125" style="387" hidden="1"/>
    <col min="8030" max="8035" width="14.90625" style="387" hidden="1"/>
    <col min="8036" max="8037" width="15.90625" style="387" hidden="1"/>
    <col min="8038" max="8043" width="16.08984375" style="387" hidden="1"/>
    <col min="8044" max="8044" width="6.08984375" style="387" hidden="1"/>
    <col min="8045" max="8045" width="3" style="387" hidden="1"/>
    <col min="8046" max="8285" width="8.6328125" style="387" hidden="1"/>
    <col min="8286" max="8291" width="14.90625" style="387" hidden="1"/>
    <col min="8292" max="8293" width="15.90625" style="387" hidden="1"/>
    <col min="8294" max="8299" width="16.08984375" style="387" hidden="1"/>
    <col min="8300" max="8300" width="6.08984375" style="387" hidden="1"/>
    <col min="8301" max="8301" width="3" style="387" hidden="1"/>
    <col min="8302" max="8541" width="8.6328125" style="387" hidden="1"/>
    <col min="8542" max="8547" width="14.90625" style="387" hidden="1"/>
    <col min="8548" max="8549" width="15.90625" style="387" hidden="1"/>
    <col min="8550" max="8555" width="16.08984375" style="387" hidden="1"/>
    <col min="8556" max="8556" width="6.08984375" style="387" hidden="1"/>
    <col min="8557" max="8557" width="3" style="387" hidden="1"/>
    <col min="8558" max="8797" width="8.6328125" style="387" hidden="1"/>
    <col min="8798" max="8803" width="14.90625" style="387" hidden="1"/>
    <col min="8804" max="8805" width="15.90625" style="387" hidden="1"/>
    <col min="8806" max="8811" width="16.08984375" style="387" hidden="1"/>
    <col min="8812" max="8812" width="6.08984375" style="387" hidden="1"/>
    <col min="8813" max="8813" width="3" style="387" hidden="1"/>
    <col min="8814" max="9053" width="8.6328125" style="387" hidden="1"/>
    <col min="9054" max="9059" width="14.90625" style="387" hidden="1"/>
    <col min="9060" max="9061" width="15.90625" style="387" hidden="1"/>
    <col min="9062" max="9067" width="16.08984375" style="387" hidden="1"/>
    <col min="9068" max="9068" width="6.08984375" style="387" hidden="1"/>
    <col min="9069" max="9069" width="3" style="387" hidden="1"/>
    <col min="9070" max="9309" width="8.6328125" style="387" hidden="1"/>
    <col min="9310" max="9315" width="14.90625" style="387" hidden="1"/>
    <col min="9316" max="9317" width="15.90625" style="387" hidden="1"/>
    <col min="9318" max="9323" width="16.08984375" style="387" hidden="1"/>
    <col min="9324" max="9324" width="6.08984375" style="387" hidden="1"/>
    <col min="9325" max="9325" width="3" style="387" hidden="1"/>
    <col min="9326" max="9565" width="8.6328125" style="387" hidden="1"/>
    <col min="9566" max="9571" width="14.90625" style="387" hidden="1"/>
    <col min="9572" max="9573" width="15.90625" style="387" hidden="1"/>
    <col min="9574" max="9579" width="16.08984375" style="387" hidden="1"/>
    <col min="9580" max="9580" width="6.08984375" style="387" hidden="1"/>
    <col min="9581" max="9581" width="3" style="387" hidden="1"/>
    <col min="9582" max="9821" width="8.6328125" style="387" hidden="1"/>
    <col min="9822" max="9827" width="14.90625" style="387" hidden="1"/>
    <col min="9828" max="9829" width="15.90625" style="387" hidden="1"/>
    <col min="9830" max="9835" width="16.08984375" style="387" hidden="1"/>
    <col min="9836" max="9836" width="6.08984375" style="387" hidden="1"/>
    <col min="9837" max="9837" width="3" style="387" hidden="1"/>
    <col min="9838" max="10077" width="8.6328125" style="387" hidden="1"/>
    <col min="10078" max="10083" width="14.90625" style="387" hidden="1"/>
    <col min="10084" max="10085" width="15.90625" style="387" hidden="1"/>
    <col min="10086" max="10091" width="16.08984375" style="387" hidden="1"/>
    <col min="10092" max="10092" width="6.08984375" style="387" hidden="1"/>
    <col min="10093" max="10093" width="3" style="387" hidden="1"/>
    <col min="10094" max="10333" width="8.6328125" style="387" hidden="1"/>
    <col min="10334" max="10339" width="14.90625" style="387" hidden="1"/>
    <col min="10340" max="10341" width="15.90625" style="387" hidden="1"/>
    <col min="10342" max="10347" width="16.08984375" style="387" hidden="1"/>
    <col min="10348" max="10348" width="6.08984375" style="387" hidden="1"/>
    <col min="10349" max="10349" width="3" style="387" hidden="1"/>
    <col min="10350" max="10589" width="8.6328125" style="387" hidden="1"/>
    <col min="10590" max="10595" width="14.90625" style="387" hidden="1"/>
    <col min="10596" max="10597" width="15.90625" style="387" hidden="1"/>
    <col min="10598" max="10603" width="16.08984375" style="387" hidden="1"/>
    <col min="10604" max="10604" width="6.08984375" style="387" hidden="1"/>
    <col min="10605" max="10605" width="3" style="387" hidden="1"/>
    <col min="10606" max="10845" width="8.6328125" style="387" hidden="1"/>
    <col min="10846" max="10851" width="14.90625" style="387" hidden="1"/>
    <col min="10852" max="10853" width="15.90625" style="387" hidden="1"/>
    <col min="10854" max="10859" width="16.08984375" style="387" hidden="1"/>
    <col min="10860" max="10860" width="6.08984375" style="387" hidden="1"/>
    <col min="10861" max="10861" width="3" style="387" hidden="1"/>
    <col min="10862" max="11101" width="8.6328125" style="387" hidden="1"/>
    <col min="11102" max="11107" width="14.90625" style="387" hidden="1"/>
    <col min="11108" max="11109" width="15.90625" style="387" hidden="1"/>
    <col min="11110" max="11115" width="16.08984375" style="387" hidden="1"/>
    <col min="11116" max="11116" width="6.08984375" style="387" hidden="1"/>
    <col min="11117" max="11117" width="3" style="387" hidden="1"/>
    <col min="11118" max="11357" width="8.6328125" style="387" hidden="1"/>
    <col min="11358" max="11363" width="14.90625" style="387" hidden="1"/>
    <col min="11364" max="11365" width="15.90625" style="387" hidden="1"/>
    <col min="11366" max="11371" width="16.08984375" style="387" hidden="1"/>
    <col min="11372" max="11372" width="6.08984375" style="387" hidden="1"/>
    <col min="11373" max="11373" width="3" style="387" hidden="1"/>
    <col min="11374" max="11613" width="8.6328125" style="387" hidden="1"/>
    <col min="11614" max="11619" width="14.90625" style="387" hidden="1"/>
    <col min="11620" max="11621" width="15.90625" style="387" hidden="1"/>
    <col min="11622" max="11627" width="16.08984375" style="387" hidden="1"/>
    <col min="11628" max="11628" width="6.08984375" style="387" hidden="1"/>
    <col min="11629" max="11629" width="3" style="387" hidden="1"/>
    <col min="11630" max="11869" width="8.6328125" style="387" hidden="1"/>
    <col min="11870" max="11875" width="14.90625" style="387" hidden="1"/>
    <col min="11876" max="11877" width="15.90625" style="387" hidden="1"/>
    <col min="11878" max="11883" width="16.08984375" style="387" hidden="1"/>
    <col min="11884" max="11884" width="6.08984375" style="387" hidden="1"/>
    <col min="11885" max="11885" width="3" style="387" hidden="1"/>
    <col min="11886" max="12125" width="8.6328125" style="387" hidden="1"/>
    <col min="12126" max="12131" width="14.90625" style="387" hidden="1"/>
    <col min="12132" max="12133" width="15.90625" style="387" hidden="1"/>
    <col min="12134" max="12139" width="16.08984375" style="387" hidden="1"/>
    <col min="12140" max="12140" width="6.08984375" style="387" hidden="1"/>
    <col min="12141" max="12141" width="3" style="387" hidden="1"/>
    <col min="12142" max="12381" width="8.6328125" style="387" hidden="1"/>
    <col min="12382" max="12387" width="14.90625" style="387" hidden="1"/>
    <col min="12388" max="12389" width="15.90625" style="387" hidden="1"/>
    <col min="12390" max="12395" width="16.08984375" style="387" hidden="1"/>
    <col min="12396" max="12396" width="6.08984375" style="387" hidden="1"/>
    <col min="12397" max="12397" width="3" style="387" hidden="1"/>
    <col min="12398" max="12637" width="8.6328125" style="387" hidden="1"/>
    <col min="12638" max="12643" width="14.90625" style="387" hidden="1"/>
    <col min="12644" max="12645" width="15.90625" style="387" hidden="1"/>
    <col min="12646" max="12651" width="16.08984375" style="387" hidden="1"/>
    <col min="12652" max="12652" width="6.08984375" style="387" hidden="1"/>
    <col min="12653" max="12653" width="3" style="387" hidden="1"/>
    <col min="12654" max="12893" width="8.6328125" style="387" hidden="1"/>
    <col min="12894" max="12899" width="14.90625" style="387" hidden="1"/>
    <col min="12900" max="12901" width="15.90625" style="387" hidden="1"/>
    <col min="12902" max="12907" width="16.08984375" style="387" hidden="1"/>
    <col min="12908" max="12908" width="6.08984375" style="387" hidden="1"/>
    <col min="12909" max="12909" width="3" style="387" hidden="1"/>
    <col min="12910" max="13149" width="8.6328125" style="387" hidden="1"/>
    <col min="13150" max="13155" width="14.90625" style="387" hidden="1"/>
    <col min="13156" max="13157" width="15.90625" style="387" hidden="1"/>
    <col min="13158" max="13163" width="16.08984375" style="387" hidden="1"/>
    <col min="13164" max="13164" width="6.08984375" style="387" hidden="1"/>
    <col min="13165" max="13165" width="3" style="387" hidden="1"/>
    <col min="13166" max="13405" width="8.6328125" style="387" hidden="1"/>
    <col min="13406" max="13411" width="14.90625" style="387" hidden="1"/>
    <col min="13412" max="13413" width="15.90625" style="387" hidden="1"/>
    <col min="13414" max="13419" width="16.08984375" style="387" hidden="1"/>
    <col min="13420" max="13420" width="6.08984375" style="387" hidden="1"/>
    <col min="13421" max="13421" width="3" style="387" hidden="1"/>
    <col min="13422" max="13661" width="8.6328125" style="387" hidden="1"/>
    <col min="13662" max="13667" width="14.90625" style="387" hidden="1"/>
    <col min="13668" max="13669" width="15.90625" style="387" hidden="1"/>
    <col min="13670" max="13675" width="16.08984375" style="387" hidden="1"/>
    <col min="13676" max="13676" width="6.08984375" style="387" hidden="1"/>
    <col min="13677" max="13677" width="3" style="387" hidden="1"/>
    <col min="13678" max="13917" width="8.6328125" style="387" hidden="1"/>
    <col min="13918" max="13923" width="14.90625" style="387" hidden="1"/>
    <col min="13924" max="13925" width="15.90625" style="387" hidden="1"/>
    <col min="13926" max="13931" width="16.08984375" style="387" hidden="1"/>
    <col min="13932" max="13932" width="6.08984375" style="387" hidden="1"/>
    <col min="13933" max="13933" width="3" style="387" hidden="1"/>
    <col min="13934" max="14173" width="8.6328125" style="387" hidden="1"/>
    <col min="14174" max="14179" width="14.90625" style="387" hidden="1"/>
    <col min="14180" max="14181" width="15.90625" style="387" hidden="1"/>
    <col min="14182" max="14187" width="16.08984375" style="387" hidden="1"/>
    <col min="14188" max="14188" width="6.08984375" style="387" hidden="1"/>
    <col min="14189" max="14189" width="3" style="387" hidden="1"/>
    <col min="14190" max="14429" width="8.6328125" style="387" hidden="1"/>
    <col min="14430" max="14435" width="14.90625" style="387" hidden="1"/>
    <col min="14436" max="14437" width="15.90625" style="387" hidden="1"/>
    <col min="14438" max="14443" width="16.08984375" style="387" hidden="1"/>
    <col min="14444" max="14444" width="6.08984375" style="387" hidden="1"/>
    <col min="14445" max="14445" width="3" style="387" hidden="1"/>
    <col min="14446" max="14685" width="8.6328125" style="387" hidden="1"/>
    <col min="14686" max="14691" width="14.90625" style="387" hidden="1"/>
    <col min="14692" max="14693" width="15.90625" style="387" hidden="1"/>
    <col min="14694" max="14699" width="16.08984375" style="387" hidden="1"/>
    <col min="14700" max="14700" width="6.08984375" style="387" hidden="1"/>
    <col min="14701" max="14701" width="3" style="387" hidden="1"/>
    <col min="14702" max="14941" width="8.6328125" style="387" hidden="1"/>
    <col min="14942" max="14947" width="14.90625" style="387" hidden="1"/>
    <col min="14948" max="14949" width="15.90625" style="387" hidden="1"/>
    <col min="14950" max="14955" width="16.08984375" style="387" hidden="1"/>
    <col min="14956" max="14956" width="6.08984375" style="387" hidden="1"/>
    <col min="14957" max="14957" width="3" style="387" hidden="1"/>
    <col min="14958" max="15197" width="8.6328125" style="387" hidden="1"/>
    <col min="15198" max="15203" width="14.90625" style="387" hidden="1"/>
    <col min="15204" max="15205" width="15.90625" style="387" hidden="1"/>
    <col min="15206" max="15211" width="16.08984375" style="387" hidden="1"/>
    <col min="15212" max="15212" width="6.08984375" style="387" hidden="1"/>
    <col min="15213" max="15213" width="3" style="387" hidden="1"/>
    <col min="15214" max="15453" width="8.6328125" style="387" hidden="1"/>
    <col min="15454" max="15459" width="14.90625" style="387" hidden="1"/>
    <col min="15460" max="15461" width="15.90625" style="387" hidden="1"/>
    <col min="15462" max="15467" width="16.08984375" style="387" hidden="1"/>
    <col min="15468" max="15468" width="6.08984375" style="387" hidden="1"/>
    <col min="15469" max="15469" width="3" style="387" hidden="1"/>
    <col min="15470" max="15709" width="8.6328125" style="387" hidden="1"/>
    <col min="15710" max="15715" width="14.90625" style="387" hidden="1"/>
    <col min="15716" max="15717" width="15.90625" style="387" hidden="1"/>
    <col min="15718" max="15723" width="16.08984375" style="387" hidden="1"/>
    <col min="15724" max="15724" width="6.08984375" style="387" hidden="1"/>
    <col min="15725" max="15725" width="3" style="387" hidden="1"/>
    <col min="15726" max="15965" width="8.6328125" style="387" hidden="1"/>
    <col min="15966" max="15971" width="14.90625" style="387" hidden="1"/>
    <col min="15972" max="15973" width="15.90625" style="387" hidden="1"/>
    <col min="15974" max="15979" width="16.08984375" style="387" hidden="1"/>
    <col min="15980" max="15980" width="6.08984375" style="387" hidden="1"/>
    <col min="15981" max="15981" width="3" style="387" hidden="1"/>
    <col min="15982" max="16221" width="8.6328125" style="387" hidden="1"/>
    <col min="16222" max="16227" width="14.90625" style="387" hidden="1"/>
    <col min="16228" max="16229" width="15.90625" style="387" hidden="1"/>
    <col min="16230" max="16235" width="16.08984375" style="387" hidden="1"/>
    <col min="16236" max="16236" width="6.08984375" style="387" hidden="1"/>
    <col min="16237" max="16237" width="3" style="387" hidden="1"/>
    <col min="16238" max="16384" width="8.6328125" style="387" hidden="1"/>
  </cols>
  <sheetData>
    <row r="1" spans="1:143" ht="42.75" customHeight="1" x14ac:dyDescent="0.2">
      <c r="A1" s="385"/>
      <c r="B1" s="386"/>
      <c r="DD1" s="387"/>
      <c r="DE1" s="387"/>
    </row>
    <row r="2" spans="1:143" ht="25.5" customHeight="1" x14ac:dyDescent="0.2">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2">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ht="13" x14ac:dyDescent="0.2">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ht="13" x14ac:dyDescent="0.2">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ht="13" x14ac:dyDescent="0.2">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ht="13" x14ac:dyDescent="0.2">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ht="13" x14ac:dyDescent="0.2">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ht="13" x14ac:dyDescent="0.2">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ht="13" x14ac:dyDescent="0.2">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602</v>
      </c>
    </row>
    <row r="11" spans="1:143" s="290" customFormat="1" ht="13" x14ac:dyDescent="0.2">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 x14ac:dyDescent="0.2">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602</v>
      </c>
    </row>
    <row r="13" spans="1:143" s="290" customFormat="1" ht="13" x14ac:dyDescent="0.2">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 x14ac:dyDescent="0.2">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 x14ac:dyDescent="0.2">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 x14ac:dyDescent="0.2">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 x14ac:dyDescent="0.2">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 x14ac:dyDescent="0.2">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ht="13" x14ac:dyDescent="0.2">
      <c r="DD19" s="387"/>
      <c r="DE19" s="387"/>
    </row>
    <row r="20" spans="1:351" ht="13" x14ac:dyDescent="0.2">
      <c r="DD20" s="387"/>
      <c r="DE20" s="387"/>
    </row>
    <row r="21" spans="1:351" ht="16.5" x14ac:dyDescent="0.2">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6.5" x14ac:dyDescent="0.2">
      <c r="B22" s="394"/>
      <c r="MM22" s="393"/>
    </row>
    <row r="23" spans="1:351" ht="13" x14ac:dyDescent="0.2">
      <c r="B23" s="394"/>
    </row>
    <row r="24" spans="1:351" ht="13" x14ac:dyDescent="0.2">
      <c r="B24" s="394"/>
    </row>
    <row r="25" spans="1:351" ht="13" x14ac:dyDescent="0.2">
      <c r="B25" s="394"/>
    </row>
    <row r="26" spans="1:351" ht="13" x14ac:dyDescent="0.2">
      <c r="B26" s="394"/>
    </row>
    <row r="27" spans="1:351" ht="13" x14ac:dyDescent="0.2">
      <c r="B27" s="394"/>
    </row>
    <row r="28" spans="1:351" ht="13" x14ac:dyDescent="0.2">
      <c r="B28" s="394"/>
    </row>
    <row r="29" spans="1:351" ht="13" x14ac:dyDescent="0.2">
      <c r="B29" s="394"/>
    </row>
    <row r="30" spans="1:351" ht="13" x14ac:dyDescent="0.2">
      <c r="B30" s="394"/>
    </row>
    <row r="31" spans="1:351" ht="13" x14ac:dyDescent="0.2">
      <c r="B31" s="394"/>
    </row>
    <row r="32" spans="1:351" ht="13" x14ac:dyDescent="0.2">
      <c r="B32" s="394"/>
    </row>
    <row r="33" spans="2:109" ht="13" x14ac:dyDescent="0.2">
      <c r="B33" s="394"/>
    </row>
    <row r="34" spans="2:109" ht="13" x14ac:dyDescent="0.2">
      <c r="B34" s="394"/>
    </row>
    <row r="35" spans="2:109" ht="13" x14ac:dyDescent="0.2">
      <c r="B35" s="394"/>
    </row>
    <row r="36" spans="2:109" ht="13" x14ac:dyDescent="0.2">
      <c r="B36" s="394"/>
    </row>
    <row r="37" spans="2:109" ht="13" x14ac:dyDescent="0.2">
      <c r="B37" s="394"/>
    </row>
    <row r="38" spans="2:109" ht="13" x14ac:dyDescent="0.2">
      <c r="B38" s="394"/>
    </row>
    <row r="39" spans="2:109" ht="13" x14ac:dyDescent="0.2">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ht="13" x14ac:dyDescent="0.2">
      <c r="B40" s="399"/>
      <c r="DD40" s="399"/>
      <c r="DE40" s="387"/>
    </row>
    <row r="41" spans="2:109" ht="16.5" x14ac:dyDescent="0.2">
      <c r="B41" s="400" t="s">
        <v>603</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ht="13" x14ac:dyDescent="0.2">
      <c r="B42" s="394"/>
      <c r="G42" s="401"/>
      <c r="I42" s="402"/>
      <c r="J42" s="402"/>
      <c r="K42" s="402"/>
      <c r="AM42" s="401"/>
      <c r="AN42" s="401" t="s">
        <v>604</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2">
      <c r="B43" s="394"/>
      <c r="AN43" s="1318" t="s">
        <v>605</v>
      </c>
      <c r="AO43" s="1319"/>
      <c r="AP43" s="1319"/>
      <c r="AQ43" s="1319"/>
      <c r="AR43" s="1319"/>
      <c r="AS43" s="1319"/>
      <c r="AT43" s="1319"/>
      <c r="AU43" s="1319"/>
      <c r="AV43" s="1319"/>
      <c r="AW43" s="1319"/>
      <c r="AX43" s="1319"/>
      <c r="AY43" s="1319"/>
      <c r="AZ43" s="1319"/>
      <c r="BA43" s="1319"/>
      <c r="BB43" s="1319"/>
      <c r="BC43" s="1319"/>
      <c r="BD43" s="1319"/>
      <c r="BE43" s="1319"/>
      <c r="BF43" s="1319"/>
      <c r="BG43" s="1319"/>
      <c r="BH43" s="1319"/>
      <c r="BI43" s="1319"/>
      <c r="BJ43" s="1319"/>
      <c r="BK43" s="1319"/>
      <c r="BL43" s="1319"/>
      <c r="BM43" s="1319"/>
      <c r="BN43" s="1319"/>
      <c r="BO43" s="1319"/>
      <c r="BP43" s="1319"/>
      <c r="BQ43" s="1319"/>
      <c r="BR43" s="1319"/>
      <c r="BS43" s="1319"/>
      <c r="BT43" s="1319"/>
      <c r="BU43" s="1319"/>
      <c r="BV43" s="1319"/>
      <c r="BW43" s="1319"/>
      <c r="BX43" s="1319"/>
      <c r="BY43" s="1319"/>
      <c r="BZ43" s="1319"/>
      <c r="CA43" s="1319"/>
      <c r="CB43" s="1319"/>
      <c r="CC43" s="1319"/>
      <c r="CD43" s="1319"/>
      <c r="CE43" s="1319"/>
      <c r="CF43" s="1319"/>
      <c r="CG43" s="1319"/>
      <c r="CH43" s="1319"/>
      <c r="CI43" s="1319"/>
      <c r="CJ43" s="1319"/>
      <c r="CK43" s="1319"/>
      <c r="CL43" s="1319"/>
      <c r="CM43" s="1319"/>
      <c r="CN43" s="1319"/>
      <c r="CO43" s="1319"/>
      <c r="CP43" s="1319"/>
      <c r="CQ43" s="1319"/>
      <c r="CR43" s="1319"/>
      <c r="CS43" s="1319"/>
      <c r="CT43" s="1319"/>
      <c r="CU43" s="1319"/>
      <c r="CV43" s="1319"/>
      <c r="CW43" s="1319"/>
      <c r="CX43" s="1319"/>
      <c r="CY43" s="1319"/>
      <c r="CZ43" s="1319"/>
      <c r="DA43" s="1319"/>
      <c r="DB43" s="1319"/>
      <c r="DC43" s="1320"/>
    </row>
    <row r="44" spans="2:109" ht="13" x14ac:dyDescent="0.2">
      <c r="B44" s="394"/>
      <c r="AN44" s="1321"/>
      <c r="AO44" s="1322"/>
      <c r="AP44" s="1322"/>
      <c r="AQ44" s="1322"/>
      <c r="AR44" s="1322"/>
      <c r="AS44" s="1322"/>
      <c r="AT44" s="1322"/>
      <c r="AU44" s="1322"/>
      <c r="AV44" s="1322"/>
      <c r="AW44" s="1322"/>
      <c r="AX44" s="1322"/>
      <c r="AY44" s="1322"/>
      <c r="AZ44" s="1322"/>
      <c r="BA44" s="1322"/>
      <c r="BB44" s="1322"/>
      <c r="BC44" s="1322"/>
      <c r="BD44" s="1322"/>
      <c r="BE44" s="1322"/>
      <c r="BF44" s="1322"/>
      <c r="BG44" s="1322"/>
      <c r="BH44" s="1322"/>
      <c r="BI44" s="1322"/>
      <c r="BJ44" s="1322"/>
      <c r="BK44" s="1322"/>
      <c r="BL44" s="1322"/>
      <c r="BM44" s="1322"/>
      <c r="BN44" s="1322"/>
      <c r="BO44" s="1322"/>
      <c r="BP44" s="1322"/>
      <c r="BQ44" s="1322"/>
      <c r="BR44" s="1322"/>
      <c r="BS44" s="1322"/>
      <c r="BT44" s="1322"/>
      <c r="BU44" s="1322"/>
      <c r="BV44" s="1322"/>
      <c r="BW44" s="1322"/>
      <c r="BX44" s="1322"/>
      <c r="BY44" s="1322"/>
      <c r="BZ44" s="1322"/>
      <c r="CA44" s="1322"/>
      <c r="CB44" s="1322"/>
      <c r="CC44" s="1322"/>
      <c r="CD44" s="1322"/>
      <c r="CE44" s="1322"/>
      <c r="CF44" s="1322"/>
      <c r="CG44" s="1322"/>
      <c r="CH44" s="1322"/>
      <c r="CI44" s="1322"/>
      <c r="CJ44" s="1322"/>
      <c r="CK44" s="1322"/>
      <c r="CL44" s="1322"/>
      <c r="CM44" s="1322"/>
      <c r="CN44" s="1322"/>
      <c r="CO44" s="1322"/>
      <c r="CP44" s="1322"/>
      <c r="CQ44" s="1322"/>
      <c r="CR44" s="1322"/>
      <c r="CS44" s="1322"/>
      <c r="CT44" s="1322"/>
      <c r="CU44" s="1322"/>
      <c r="CV44" s="1322"/>
      <c r="CW44" s="1322"/>
      <c r="CX44" s="1322"/>
      <c r="CY44" s="1322"/>
      <c r="CZ44" s="1322"/>
      <c r="DA44" s="1322"/>
      <c r="DB44" s="1322"/>
      <c r="DC44" s="1323"/>
    </row>
    <row r="45" spans="2:109" ht="13" x14ac:dyDescent="0.2">
      <c r="B45" s="394"/>
      <c r="AN45" s="1321"/>
      <c r="AO45" s="1322"/>
      <c r="AP45" s="1322"/>
      <c r="AQ45" s="1322"/>
      <c r="AR45" s="1322"/>
      <c r="AS45" s="1322"/>
      <c r="AT45" s="1322"/>
      <c r="AU45" s="1322"/>
      <c r="AV45" s="1322"/>
      <c r="AW45" s="1322"/>
      <c r="AX45" s="1322"/>
      <c r="AY45" s="1322"/>
      <c r="AZ45" s="1322"/>
      <c r="BA45" s="1322"/>
      <c r="BB45" s="1322"/>
      <c r="BC45" s="1322"/>
      <c r="BD45" s="1322"/>
      <c r="BE45" s="1322"/>
      <c r="BF45" s="1322"/>
      <c r="BG45" s="1322"/>
      <c r="BH45" s="1322"/>
      <c r="BI45" s="1322"/>
      <c r="BJ45" s="1322"/>
      <c r="BK45" s="1322"/>
      <c r="BL45" s="1322"/>
      <c r="BM45" s="1322"/>
      <c r="BN45" s="1322"/>
      <c r="BO45" s="1322"/>
      <c r="BP45" s="1322"/>
      <c r="BQ45" s="1322"/>
      <c r="BR45" s="1322"/>
      <c r="BS45" s="1322"/>
      <c r="BT45" s="1322"/>
      <c r="BU45" s="1322"/>
      <c r="BV45" s="1322"/>
      <c r="BW45" s="1322"/>
      <c r="BX45" s="1322"/>
      <c r="BY45" s="1322"/>
      <c r="BZ45" s="1322"/>
      <c r="CA45" s="1322"/>
      <c r="CB45" s="1322"/>
      <c r="CC45" s="1322"/>
      <c r="CD45" s="1322"/>
      <c r="CE45" s="1322"/>
      <c r="CF45" s="1322"/>
      <c r="CG45" s="1322"/>
      <c r="CH45" s="1322"/>
      <c r="CI45" s="1322"/>
      <c r="CJ45" s="1322"/>
      <c r="CK45" s="1322"/>
      <c r="CL45" s="1322"/>
      <c r="CM45" s="1322"/>
      <c r="CN45" s="1322"/>
      <c r="CO45" s="1322"/>
      <c r="CP45" s="1322"/>
      <c r="CQ45" s="1322"/>
      <c r="CR45" s="1322"/>
      <c r="CS45" s="1322"/>
      <c r="CT45" s="1322"/>
      <c r="CU45" s="1322"/>
      <c r="CV45" s="1322"/>
      <c r="CW45" s="1322"/>
      <c r="CX45" s="1322"/>
      <c r="CY45" s="1322"/>
      <c r="CZ45" s="1322"/>
      <c r="DA45" s="1322"/>
      <c r="DB45" s="1322"/>
      <c r="DC45" s="1323"/>
    </row>
    <row r="46" spans="2:109" ht="13" x14ac:dyDescent="0.2">
      <c r="B46" s="394"/>
      <c r="AN46" s="1321"/>
      <c r="AO46" s="1322"/>
      <c r="AP46" s="1322"/>
      <c r="AQ46" s="1322"/>
      <c r="AR46" s="1322"/>
      <c r="AS46" s="1322"/>
      <c r="AT46" s="1322"/>
      <c r="AU46" s="1322"/>
      <c r="AV46" s="1322"/>
      <c r="AW46" s="1322"/>
      <c r="AX46" s="1322"/>
      <c r="AY46" s="1322"/>
      <c r="AZ46" s="1322"/>
      <c r="BA46" s="1322"/>
      <c r="BB46" s="1322"/>
      <c r="BC46" s="1322"/>
      <c r="BD46" s="1322"/>
      <c r="BE46" s="1322"/>
      <c r="BF46" s="1322"/>
      <c r="BG46" s="1322"/>
      <c r="BH46" s="1322"/>
      <c r="BI46" s="1322"/>
      <c r="BJ46" s="1322"/>
      <c r="BK46" s="1322"/>
      <c r="BL46" s="1322"/>
      <c r="BM46" s="1322"/>
      <c r="BN46" s="1322"/>
      <c r="BO46" s="1322"/>
      <c r="BP46" s="1322"/>
      <c r="BQ46" s="1322"/>
      <c r="BR46" s="1322"/>
      <c r="BS46" s="1322"/>
      <c r="BT46" s="1322"/>
      <c r="BU46" s="1322"/>
      <c r="BV46" s="1322"/>
      <c r="BW46" s="1322"/>
      <c r="BX46" s="1322"/>
      <c r="BY46" s="1322"/>
      <c r="BZ46" s="1322"/>
      <c r="CA46" s="1322"/>
      <c r="CB46" s="1322"/>
      <c r="CC46" s="1322"/>
      <c r="CD46" s="1322"/>
      <c r="CE46" s="1322"/>
      <c r="CF46" s="1322"/>
      <c r="CG46" s="1322"/>
      <c r="CH46" s="1322"/>
      <c r="CI46" s="1322"/>
      <c r="CJ46" s="1322"/>
      <c r="CK46" s="1322"/>
      <c r="CL46" s="1322"/>
      <c r="CM46" s="1322"/>
      <c r="CN46" s="1322"/>
      <c r="CO46" s="1322"/>
      <c r="CP46" s="1322"/>
      <c r="CQ46" s="1322"/>
      <c r="CR46" s="1322"/>
      <c r="CS46" s="1322"/>
      <c r="CT46" s="1322"/>
      <c r="CU46" s="1322"/>
      <c r="CV46" s="1322"/>
      <c r="CW46" s="1322"/>
      <c r="CX46" s="1322"/>
      <c r="CY46" s="1322"/>
      <c r="CZ46" s="1322"/>
      <c r="DA46" s="1322"/>
      <c r="DB46" s="1322"/>
      <c r="DC46" s="1323"/>
    </row>
    <row r="47" spans="2:109" ht="13" x14ac:dyDescent="0.2">
      <c r="B47" s="394"/>
      <c r="AN47" s="1324"/>
      <c r="AO47" s="1325"/>
      <c r="AP47" s="1325"/>
      <c r="AQ47" s="1325"/>
      <c r="AR47" s="1325"/>
      <c r="AS47" s="1325"/>
      <c r="AT47" s="1325"/>
      <c r="AU47" s="1325"/>
      <c r="AV47" s="1325"/>
      <c r="AW47" s="1325"/>
      <c r="AX47" s="1325"/>
      <c r="AY47" s="1325"/>
      <c r="AZ47" s="1325"/>
      <c r="BA47" s="1325"/>
      <c r="BB47" s="1325"/>
      <c r="BC47" s="1325"/>
      <c r="BD47" s="1325"/>
      <c r="BE47" s="1325"/>
      <c r="BF47" s="1325"/>
      <c r="BG47" s="1325"/>
      <c r="BH47" s="1325"/>
      <c r="BI47" s="1325"/>
      <c r="BJ47" s="1325"/>
      <c r="BK47" s="1325"/>
      <c r="BL47" s="1325"/>
      <c r="BM47" s="1325"/>
      <c r="BN47" s="1325"/>
      <c r="BO47" s="1325"/>
      <c r="BP47" s="1325"/>
      <c r="BQ47" s="1325"/>
      <c r="BR47" s="1325"/>
      <c r="BS47" s="1325"/>
      <c r="BT47" s="1325"/>
      <c r="BU47" s="1325"/>
      <c r="BV47" s="1325"/>
      <c r="BW47" s="1325"/>
      <c r="BX47" s="1325"/>
      <c r="BY47" s="1325"/>
      <c r="BZ47" s="1325"/>
      <c r="CA47" s="1325"/>
      <c r="CB47" s="1325"/>
      <c r="CC47" s="1325"/>
      <c r="CD47" s="1325"/>
      <c r="CE47" s="1325"/>
      <c r="CF47" s="1325"/>
      <c r="CG47" s="1325"/>
      <c r="CH47" s="1325"/>
      <c r="CI47" s="1325"/>
      <c r="CJ47" s="1325"/>
      <c r="CK47" s="1325"/>
      <c r="CL47" s="1325"/>
      <c r="CM47" s="1325"/>
      <c r="CN47" s="1325"/>
      <c r="CO47" s="1325"/>
      <c r="CP47" s="1325"/>
      <c r="CQ47" s="1325"/>
      <c r="CR47" s="1325"/>
      <c r="CS47" s="1325"/>
      <c r="CT47" s="1325"/>
      <c r="CU47" s="1325"/>
      <c r="CV47" s="1325"/>
      <c r="CW47" s="1325"/>
      <c r="CX47" s="1325"/>
      <c r="CY47" s="1325"/>
      <c r="CZ47" s="1325"/>
      <c r="DA47" s="1325"/>
      <c r="DB47" s="1325"/>
      <c r="DC47" s="1326"/>
    </row>
    <row r="48" spans="2:109" ht="13" x14ac:dyDescent="0.2">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ht="13" x14ac:dyDescent="0.2">
      <c r="B49" s="394"/>
      <c r="AN49" s="387" t="s">
        <v>606</v>
      </c>
    </row>
    <row r="50" spans="1:109" ht="13" x14ac:dyDescent="0.2">
      <c r="B50" s="394"/>
      <c r="G50" s="1311"/>
      <c r="H50" s="1311"/>
      <c r="I50" s="1311"/>
      <c r="J50" s="1311"/>
      <c r="K50" s="404"/>
      <c r="L50" s="404"/>
      <c r="M50" s="405"/>
      <c r="N50" s="405"/>
      <c r="AN50" s="1314"/>
      <c r="AO50" s="1315"/>
      <c r="AP50" s="1315"/>
      <c r="AQ50" s="1315"/>
      <c r="AR50" s="1315"/>
      <c r="AS50" s="1315"/>
      <c r="AT50" s="1315"/>
      <c r="AU50" s="1315"/>
      <c r="AV50" s="1315"/>
      <c r="AW50" s="1315"/>
      <c r="AX50" s="1315"/>
      <c r="AY50" s="1315"/>
      <c r="AZ50" s="1315"/>
      <c r="BA50" s="1315"/>
      <c r="BB50" s="1315"/>
      <c r="BC50" s="1315"/>
      <c r="BD50" s="1315"/>
      <c r="BE50" s="1315"/>
      <c r="BF50" s="1315"/>
      <c r="BG50" s="1315"/>
      <c r="BH50" s="1315"/>
      <c r="BI50" s="1315"/>
      <c r="BJ50" s="1315"/>
      <c r="BK50" s="1315"/>
      <c r="BL50" s="1315"/>
      <c r="BM50" s="1315"/>
      <c r="BN50" s="1315"/>
      <c r="BO50" s="1316"/>
      <c r="BP50" s="1310" t="s">
        <v>561</v>
      </c>
      <c r="BQ50" s="1310"/>
      <c r="BR50" s="1310"/>
      <c r="BS50" s="1310"/>
      <c r="BT50" s="1310"/>
      <c r="BU50" s="1310"/>
      <c r="BV50" s="1310"/>
      <c r="BW50" s="1310"/>
      <c r="BX50" s="1310" t="s">
        <v>562</v>
      </c>
      <c r="BY50" s="1310"/>
      <c r="BZ50" s="1310"/>
      <c r="CA50" s="1310"/>
      <c r="CB50" s="1310"/>
      <c r="CC50" s="1310"/>
      <c r="CD50" s="1310"/>
      <c r="CE50" s="1310"/>
      <c r="CF50" s="1310" t="s">
        <v>563</v>
      </c>
      <c r="CG50" s="1310"/>
      <c r="CH50" s="1310"/>
      <c r="CI50" s="1310"/>
      <c r="CJ50" s="1310"/>
      <c r="CK50" s="1310"/>
      <c r="CL50" s="1310"/>
      <c r="CM50" s="1310"/>
      <c r="CN50" s="1310" t="s">
        <v>564</v>
      </c>
      <c r="CO50" s="1310"/>
      <c r="CP50" s="1310"/>
      <c r="CQ50" s="1310"/>
      <c r="CR50" s="1310"/>
      <c r="CS50" s="1310"/>
      <c r="CT50" s="1310"/>
      <c r="CU50" s="1310"/>
      <c r="CV50" s="1310" t="s">
        <v>565</v>
      </c>
      <c r="CW50" s="1310"/>
      <c r="CX50" s="1310"/>
      <c r="CY50" s="1310"/>
      <c r="CZ50" s="1310"/>
      <c r="DA50" s="1310"/>
      <c r="DB50" s="1310"/>
      <c r="DC50" s="1310"/>
    </row>
    <row r="51" spans="1:109" ht="13.5" customHeight="1" x14ac:dyDescent="0.2">
      <c r="B51" s="394"/>
      <c r="G51" s="1313"/>
      <c r="H51" s="1313"/>
      <c r="I51" s="1327"/>
      <c r="J51" s="1327"/>
      <c r="K51" s="1312"/>
      <c r="L51" s="1312"/>
      <c r="M51" s="1312"/>
      <c r="N51" s="1312"/>
      <c r="AM51" s="403"/>
      <c r="AN51" s="1308" t="s">
        <v>607</v>
      </c>
      <c r="AO51" s="1308"/>
      <c r="AP51" s="1308"/>
      <c r="AQ51" s="1308"/>
      <c r="AR51" s="1308"/>
      <c r="AS51" s="1308"/>
      <c r="AT51" s="1308"/>
      <c r="AU51" s="1308"/>
      <c r="AV51" s="1308"/>
      <c r="AW51" s="1308"/>
      <c r="AX51" s="1308"/>
      <c r="AY51" s="1308"/>
      <c r="AZ51" s="1308"/>
      <c r="BA51" s="1308"/>
      <c r="BB51" s="1308" t="s">
        <v>608</v>
      </c>
      <c r="BC51" s="1308"/>
      <c r="BD51" s="1308"/>
      <c r="BE51" s="1308"/>
      <c r="BF51" s="1308"/>
      <c r="BG51" s="1308"/>
      <c r="BH51" s="1308"/>
      <c r="BI51" s="1308"/>
      <c r="BJ51" s="1308"/>
      <c r="BK51" s="1308"/>
      <c r="BL51" s="1308"/>
      <c r="BM51" s="1308"/>
      <c r="BN51" s="1308"/>
      <c r="BO51" s="1308"/>
      <c r="BP51" s="1317"/>
      <c r="BQ51" s="1305"/>
      <c r="BR51" s="1305"/>
      <c r="BS51" s="1305"/>
      <c r="BT51" s="1305"/>
      <c r="BU51" s="1305"/>
      <c r="BV51" s="1305"/>
      <c r="BW51" s="1305"/>
      <c r="BX51" s="1305">
        <v>74.900000000000006</v>
      </c>
      <c r="BY51" s="1305"/>
      <c r="BZ51" s="1305"/>
      <c r="CA51" s="1305"/>
      <c r="CB51" s="1305"/>
      <c r="CC51" s="1305"/>
      <c r="CD51" s="1305"/>
      <c r="CE51" s="1305"/>
      <c r="CF51" s="1305">
        <v>84.8</v>
      </c>
      <c r="CG51" s="1305"/>
      <c r="CH51" s="1305"/>
      <c r="CI51" s="1305"/>
      <c r="CJ51" s="1305"/>
      <c r="CK51" s="1305"/>
      <c r="CL51" s="1305"/>
      <c r="CM51" s="1305"/>
      <c r="CN51" s="1305">
        <v>106.7</v>
      </c>
      <c r="CO51" s="1305"/>
      <c r="CP51" s="1305"/>
      <c r="CQ51" s="1305"/>
      <c r="CR51" s="1305"/>
      <c r="CS51" s="1305"/>
      <c r="CT51" s="1305"/>
      <c r="CU51" s="1305"/>
      <c r="CV51" s="1305">
        <v>97.3</v>
      </c>
      <c r="CW51" s="1305"/>
      <c r="CX51" s="1305"/>
      <c r="CY51" s="1305"/>
      <c r="CZ51" s="1305"/>
      <c r="DA51" s="1305"/>
      <c r="DB51" s="1305"/>
      <c r="DC51" s="1305"/>
    </row>
    <row r="52" spans="1:109" ht="13" x14ac:dyDescent="0.2">
      <c r="B52" s="394"/>
      <c r="G52" s="1313"/>
      <c r="H52" s="1313"/>
      <c r="I52" s="1327"/>
      <c r="J52" s="1327"/>
      <c r="K52" s="1312"/>
      <c r="L52" s="1312"/>
      <c r="M52" s="1312"/>
      <c r="N52" s="1312"/>
      <c r="AM52" s="403"/>
      <c r="AN52" s="1308"/>
      <c r="AO52" s="1308"/>
      <c r="AP52" s="1308"/>
      <c r="AQ52" s="1308"/>
      <c r="AR52" s="1308"/>
      <c r="AS52" s="1308"/>
      <c r="AT52" s="1308"/>
      <c r="AU52" s="1308"/>
      <c r="AV52" s="1308"/>
      <c r="AW52" s="1308"/>
      <c r="AX52" s="1308"/>
      <c r="AY52" s="1308"/>
      <c r="AZ52" s="1308"/>
      <c r="BA52" s="1308"/>
      <c r="BB52" s="1308"/>
      <c r="BC52" s="1308"/>
      <c r="BD52" s="1308"/>
      <c r="BE52" s="1308"/>
      <c r="BF52" s="1308"/>
      <c r="BG52" s="1308"/>
      <c r="BH52" s="1308"/>
      <c r="BI52" s="1308"/>
      <c r="BJ52" s="1308"/>
      <c r="BK52" s="1308"/>
      <c r="BL52" s="1308"/>
      <c r="BM52" s="1308"/>
      <c r="BN52" s="1308"/>
      <c r="BO52" s="1308"/>
      <c r="BP52" s="1305"/>
      <c r="BQ52" s="1305"/>
      <c r="BR52" s="1305"/>
      <c r="BS52" s="1305"/>
      <c r="BT52" s="1305"/>
      <c r="BU52" s="1305"/>
      <c r="BV52" s="1305"/>
      <c r="BW52" s="1305"/>
      <c r="BX52" s="1305"/>
      <c r="BY52" s="1305"/>
      <c r="BZ52" s="1305"/>
      <c r="CA52" s="1305"/>
      <c r="CB52" s="1305"/>
      <c r="CC52" s="1305"/>
      <c r="CD52" s="1305"/>
      <c r="CE52" s="1305"/>
      <c r="CF52" s="1305"/>
      <c r="CG52" s="1305"/>
      <c r="CH52" s="1305"/>
      <c r="CI52" s="1305"/>
      <c r="CJ52" s="1305"/>
      <c r="CK52" s="1305"/>
      <c r="CL52" s="1305"/>
      <c r="CM52" s="1305"/>
      <c r="CN52" s="1305"/>
      <c r="CO52" s="1305"/>
      <c r="CP52" s="1305"/>
      <c r="CQ52" s="1305"/>
      <c r="CR52" s="1305"/>
      <c r="CS52" s="1305"/>
      <c r="CT52" s="1305"/>
      <c r="CU52" s="1305"/>
      <c r="CV52" s="1305"/>
      <c r="CW52" s="1305"/>
      <c r="CX52" s="1305"/>
      <c r="CY52" s="1305"/>
      <c r="CZ52" s="1305"/>
      <c r="DA52" s="1305"/>
      <c r="DB52" s="1305"/>
      <c r="DC52" s="1305"/>
    </row>
    <row r="53" spans="1:109" ht="13" x14ac:dyDescent="0.2">
      <c r="A53" s="402"/>
      <c r="B53" s="394"/>
      <c r="G53" s="1313"/>
      <c r="H53" s="1313"/>
      <c r="I53" s="1311"/>
      <c r="J53" s="1311"/>
      <c r="K53" s="1312"/>
      <c r="L53" s="1312"/>
      <c r="M53" s="1312"/>
      <c r="N53" s="1312"/>
      <c r="AM53" s="403"/>
      <c r="AN53" s="1308"/>
      <c r="AO53" s="1308"/>
      <c r="AP53" s="1308"/>
      <c r="AQ53" s="1308"/>
      <c r="AR53" s="1308"/>
      <c r="AS53" s="1308"/>
      <c r="AT53" s="1308"/>
      <c r="AU53" s="1308"/>
      <c r="AV53" s="1308"/>
      <c r="AW53" s="1308"/>
      <c r="AX53" s="1308"/>
      <c r="AY53" s="1308"/>
      <c r="AZ53" s="1308"/>
      <c r="BA53" s="1308"/>
      <c r="BB53" s="1308" t="s">
        <v>609</v>
      </c>
      <c r="BC53" s="1308"/>
      <c r="BD53" s="1308"/>
      <c r="BE53" s="1308"/>
      <c r="BF53" s="1308"/>
      <c r="BG53" s="1308"/>
      <c r="BH53" s="1308"/>
      <c r="BI53" s="1308"/>
      <c r="BJ53" s="1308"/>
      <c r="BK53" s="1308"/>
      <c r="BL53" s="1308"/>
      <c r="BM53" s="1308"/>
      <c r="BN53" s="1308"/>
      <c r="BO53" s="1308"/>
      <c r="BP53" s="1317"/>
      <c r="BQ53" s="1305"/>
      <c r="BR53" s="1305"/>
      <c r="BS53" s="1305"/>
      <c r="BT53" s="1305"/>
      <c r="BU53" s="1305"/>
      <c r="BV53" s="1305"/>
      <c r="BW53" s="1305"/>
      <c r="BX53" s="1305">
        <v>56.3</v>
      </c>
      <c r="BY53" s="1305"/>
      <c r="BZ53" s="1305"/>
      <c r="CA53" s="1305"/>
      <c r="CB53" s="1305"/>
      <c r="CC53" s="1305"/>
      <c r="CD53" s="1305"/>
      <c r="CE53" s="1305"/>
      <c r="CF53" s="1305">
        <v>65.599999999999994</v>
      </c>
      <c r="CG53" s="1305"/>
      <c r="CH53" s="1305"/>
      <c r="CI53" s="1305"/>
      <c r="CJ53" s="1305"/>
      <c r="CK53" s="1305"/>
      <c r="CL53" s="1305"/>
      <c r="CM53" s="1305"/>
      <c r="CN53" s="1305">
        <v>55.7</v>
      </c>
      <c r="CO53" s="1305"/>
      <c r="CP53" s="1305"/>
      <c r="CQ53" s="1305"/>
      <c r="CR53" s="1305"/>
      <c r="CS53" s="1305"/>
      <c r="CT53" s="1305"/>
      <c r="CU53" s="1305"/>
      <c r="CV53" s="1305">
        <v>56.8</v>
      </c>
      <c r="CW53" s="1305"/>
      <c r="CX53" s="1305"/>
      <c r="CY53" s="1305"/>
      <c r="CZ53" s="1305"/>
      <c r="DA53" s="1305"/>
      <c r="DB53" s="1305"/>
      <c r="DC53" s="1305"/>
    </row>
    <row r="54" spans="1:109" ht="13" x14ac:dyDescent="0.2">
      <c r="A54" s="402"/>
      <c r="B54" s="394"/>
      <c r="G54" s="1313"/>
      <c r="H54" s="1313"/>
      <c r="I54" s="1311"/>
      <c r="J54" s="1311"/>
      <c r="K54" s="1312"/>
      <c r="L54" s="1312"/>
      <c r="M54" s="1312"/>
      <c r="N54" s="1312"/>
      <c r="AM54" s="403"/>
      <c r="AN54" s="1308"/>
      <c r="AO54" s="1308"/>
      <c r="AP54" s="1308"/>
      <c r="AQ54" s="1308"/>
      <c r="AR54" s="1308"/>
      <c r="AS54" s="1308"/>
      <c r="AT54" s="1308"/>
      <c r="AU54" s="1308"/>
      <c r="AV54" s="1308"/>
      <c r="AW54" s="1308"/>
      <c r="AX54" s="1308"/>
      <c r="AY54" s="1308"/>
      <c r="AZ54" s="1308"/>
      <c r="BA54" s="1308"/>
      <c r="BB54" s="1308"/>
      <c r="BC54" s="1308"/>
      <c r="BD54" s="1308"/>
      <c r="BE54" s="1308"/>
      <c r="BF54" s="1308"/>
      <c r="BG54" s="1308"/>
      <c r="BH54" s="1308"/>
      <c r="BI54" s="1308"/>
      <c r="BJ54" s="1308"/>
      <c r="BK54" s="1308"/>
      <c r="BL54" s="1308"/>
      <c r="BM54" s="1308"/>
      <c r="BN54" s="1308"/>
      <c r="BO54" s="1308"/>
      <c r="BP54" s="1305"/>
      <c r="BQ54" s="1305"/>
      <c r="BR54" s="1305"/>
      <c r="BS54" s="1305"/>
      <c r="BT54" s="1305"/>
      <c r="BU54" s="1305"/>
      <c r="BV54" s="1305"/>
      <c r="BW54" s="1305"/>
      <c r="BX54" s="1305"/>
      <c r="BY54" s="1305"/>
      <c r="BZ54" s="1305"/>
      <c r="CA54" s="1305"/>
      <c r="CB54" s="1305"/>
      <c r="CC54" s="1305"/>
      <c r="CD54" s="1305"/>
      <c r="CE54" s="1305"/>
      <c r="CF54" s="1305"/>
      <c r="CG54" s="1305"/>
      <c r="CH54" s="1305"/>
      <c r="CI54" s="1305"/>
      <c r="CJ54" s="1305"/>
      <c r="CK54" s="1305"/>
      <c r="CL54" s="1305"/>
      <c r="CM54" s="1305"/>
      <c r="CN54" s="1305"/>
      <c r="CO54" s="1305"/>
      <c r="CP54" s="1305"/>
      <c r="CQ54" s="1305"/>
      <c r="CR54" s="1305"/>
      <c r="CS54" s="1305"/>
      <c r="CT54" s="1305"/>
      <c r="CU54" s="1305"/>
      <c r="CV54" s="1305"/>
      <c r="CW54" s="1305"/>
      <c r="CX54" s="1305"/>
      <c r="CY54" s="1305"/>
      <c r="CZ54" s="1305"/>
      <c r="DA54" s="1305"/>
      <c r="DB54" s="1305"/>
      <c r="DC54" s="1305"/>
    </row>
    <row r="55" spans="1:109" ht="13" x14ac:dyDescent="0.2">
      <c r="A55" s="402"/>
      <c r="B55" s="394"/>
      <c r="G55" s="1311"/>
      <c r="H55" s="1311"/>
      <c r="I55" s="1311"/>
      <c r="J55" s="1311"/>
      <c r="K55" s="1312"/>
      <c r="L55" s="1312"/>
      <c r="M55" s="1312"/>
      <c r="N55" s="1312"/>
      <c r="AN55" s="1310" t="s">
        <v>610</v>
      </c>
      <c r="AO55" s="1310"/>
      <c r="AP55" s="1310"/>
      <c r="AQ55" s="1310"/>
      <c r="AR55" s="1310"/>
      <c r="AS55" s="1310"/>
      <c r="AT55" s="1310"/>
      <c r="AU55" s="1310"/>
      <c r="AV55" s="1310"/>
      <c r="AW55" s="1310"/>
      <c r="AX55" s="1310"/>
      <c r="AY55" s="1310"/>
      <c r="AZ55" s="1310"/>
      <c r="BA55" s="1310"/>
      <c r="BB55" s="1308" t="s">
        <v>608</v>
      </c>
      <c r="BC55" s="1308"/>
      <c r="BD55" s="1308"/>
      <c r="BE55" s="1308"/>
      <c r="BF55" s="1308"/>
      <c r="BG55" s="1308"/>
      <c r="BH55" s="1308"/>
      <c r="BI55" s="1308"/>
      <c r="BJ55" s="1308"/>
      <c r="BK55" s="1308"/>
      <c r="BL55" s="1308"/>
      <c r="BM55" s="1308"/>
      <c r="BN55" s="1308"/>
      <c r="BO55" s="1308"/>
      <c r="BP55" s="1317"/>
      <c r="BQ55" s="1305"/>
      <c r="BR55" s="1305"/>
      <c r="BS55" s="1305"/>
      <c r="BT55" s="1305"/>
      <c r="BU55" s="1305"/>
      <c r="BV55" s="1305"/>
      <c r="BW55" s="1305"/>
      <c r="BX55" s="1305">
        <v>33.6</v>
      </c>
      <c r="BY55" s="1305"/>
      <c r="BZ55" s="1305"/>
      <c r="CA55" s="1305"/>
      <c r="CB55" s="1305"/>
      <c r="CC55" s="1305"/>
      <c r="CD55" s="1305"/>
      <c r="CE55" s="1305"/>
      <c r="CF55" s="1305">
        <v>35.299999999999997</v>
      </c>
      <c r="CG55" s="1305"/>
      <c r="CH55" s="1305"/>
      <c r="CI55" s="1305"/>
      <c r="CJ55" s="1305"/>
      <c r="CK55" s="1305"/>
      <c r="CL55" s="1305"/>
      <c r="CM55" s="1305"/>
      <c r="CN55" s="1305">
        <v>31.9</v>
      </c>
      <c r="CO55" s="1305"/>
      <c r="CP55" s="1305"/>
      <c r="CQ55" s="1305"/>
      <c r="CR55" s="1305"/>
      <c r="CS55" s="1305"/>
      <c r="CT55" s="1305"/>
      <c r="CU55" s="1305"/>
      <c r="CV55" s="1305">
        <v>24.2</v>
      </c>
      <c r="CW55" s="1305"/>
      <c r="CX55" s="1305"/>
      <c r="CY55" s="1305"/>
      <c r="CZ55" s="1305"/>
      <c r="DA55" s="1305"/>
      <c r="DB55" s="1305"/>
      <c r="DC55" s="1305"/>
    </row>
    <row r="56" spans="1:109" ht="13" x14ac:dyDescent="0.2">
      <c r="A56" s="402"/>
      <c r="B56" s="394"/>
      <c r="G56" s="1311"/>
      <c r="H56" s="1311"/>
      <c r="I56" s="1311"/>
      <c r="J56" s="1311"/>
      <c r="K56" s="1312"/>
      <c r="L56" s="1312"/>
      <c r="M56" s="1312"/>
      <c r="N56" s="1312"/>
      <c r="AN56" s="1310"/>
      <c r="AO56" s="1310"/>
      <c r="AP56" s="1310"/>
      <c r="AQ56" s="1310"/>
      <c r="AR56" s="1310"/>
      <c r="AS56" s="1310"/>
      <c r="AT56" s="1310"/>
      <c r="AU56" s="1310"/>
      <c r="AV56" s="1310"/>
      <c r="AW56" s="1310"/>
      <c r="AX56" s="1310"/>
      <c r="AY56" s="1310"/>
      <c r="AZ56" s="1310"/>
      <c r="BA56" s="1310"/>
      <c r="BB56" s="1308"/>
      <c r="BC56" s="1308"/>
      <c r="BD56" s="1308"/>
      <c r="BE56" s="1308"/>
      <c r="BF56" s="1308"/>
      <c r="BG56" s="1308"/>
      <c r="BH56" s="1308"/>
      <c r="BI56" s="1308"/>
      <c r="BJ56" s="1308"/>
      <c r="BK56" s="1308"/>
      <c r="BL56" s="1308"/>
      <c r="BM56" s="1308"/>
      <c r="BN56" s="1308"/>
      <c r="BO56" s="1308"/>
      <c r="BP56" s="1305"/>
      <c r="BQ56" s="1305"/>
      <c r="BR56" s="1305"/>
      <c r="BS56" s="1305"/>
      <c r="BT56" s="1305"/>
      <c r="BU56" s="1305"/>
      <c r="BV56" s="1305"/>
      <c r="BW56" s="1305"/>
      <c r="BX56" s="1305"/>
      <c r="BY56" s="1305"/>
      <c r="BZ56" s="1305"/>
      <c r="CA56" s="1305"/>
      <c r="CB56" s="1305"/>
      <c r="CC56" s="1305"/>
      <c r="CD56" s="1305"/>
      <c r="CE56" s="1305"/>
      <c r="CF56" s="1305"/>
      <c r="CG56" s="1305"/>
      <c r="CH56" s="1305"/>
      <c r="CI56" s="1305"/>
      <c r="CJ56" s="1305"/>
      <c r="CK56" s="1305"/>
      <c r="CL56" s="1305"/>
      <c r="CM56" s="1305"/>
      <c r="CN56" s="1305"/>
      <c r="CO56" s="1305"/>
      <c r="CP56" s="1305"/>
      <c r="CQ56" s="1305"/>
      <c r="CR56" s="1305"/>
      <c r="CS56" s="1305"/>
      <c r="CT56" s="1305"/>
      <c r="CU56" s="1305"/>
      <c r="CV56" s="1305"/>
      <c r="CW56" s="1305"/>
      <c r="CX56" s="1305"/>
      <c r="CY56" s="1305"/>
      <c r="CZ56" s="1305"/>
      <c r="DA56" s="1305"/>
      <c r="DB56" s="1305"/>
      <c r="DC56" s="1305"/>
    </row>
    <row r="57" spans="1:109" s="402" customFormat="1" ht="13" x14ac:dyDescent="0.2">
      <c r="B57" s="406"/>
      <c r="G57" s="1311"/>
      <c r="H57" s="1311"/>
      <c r="I57" s="1306"/>
      <c r="J57" s="1306"/>
      <c r="K57" s="1312"/>
      <c r="L57" s="1312"/>
      <c r="M57" s="1312"/>
      <c r="N57" s="1312"/>
      <c r="AM57" s="387"/>
      <c r="AN57" s="1310"/>
      <c r="AO57" s="1310"/>
      <c r="AP57" s="1310"/>
      <c r="AQ57" s="1310"/>
      <c r="AR57" s="1310"/>
      <c r="AS57" s="1310"/>
      <c r="AT57" s="1310"/>
      <c r="AU57" s="1310"/>
      <c r="AV57" s="1310"/>
      <c r="AW57" s="1310"/>
      <c r="AX57" s="1310"/>
      <c r="AY57" s="1310"/>
      <c r="AZ57" s="1310"/>
      <c r="BA57" s="1310"/>
      <c r="BB57" s="1308" t="s">
        <v>609</v>
      </c>
      <c r="BC57" s="1308"/>
      <c r="BD57" s="1308"/>
      <c r="BE57" s="1308"/>
      <c r="BF57" s="1308"/>
      <c r="BG57" s="1308"/>
      <c r="BH57" s="1308"/>
      <c r="BI57" s="1308"/>
      <c r="BJ57" s="1308"/>
      <c r="BK57" s="1308"/>
      <c r="BL57" s="1308"/>
      <c r="BM57" s="1308"/>
      <c r="BN57" s="1308"/>
      <c r="BO57" s="1308"/>
      <c r="BP57" s="1317"/>
      <c r="BQ57" s="1305"/>
      <c r="BR57" s="1305"/>
      <c r="BS57" s="1305"/>
      <c r="BT57" s="1305"/>
      <c r="BU57" s="1305"/>
      <c r="BV57" s="1305"/>
      <c r="BW57" s="1305"/>
      <c r="BX57" s="1305">
        <v>56.8</v>
      </c>
      <c r="BY57" s="1305"/>
      <c r="BZ57" s="1305"/>
      <c r="CA57" s="1305"/>
      <c r="CB57" s="1305"/>
      <c r="CC57" s="1305"/>
      <c r="CD57" s="1305"/>
      <c r="CE57" s="1305"/>
      <c r="CF57" s="1305">
        <v>60.4</v>
      </c>
      <c r="CG57" s="1305"/>
      <c r="CH57" s="1305"/>
      <c r="CI57" s="1305"/>
      <c r="CJ57" s="1305"/>
      <c r="CK57" s="1305"/>
      <c r="CL57" s="1305"/>
      <c r="CM57" s="1305"/>
      <c r="CN57" s="1305">
        <v>59.3</v>
      </c>
      <c r="CO57" s="1305"/>
      <c r="CP57" s="1305"/>
      <c r="CQ57" s="1305"/>
      <c r="CR57" s="1305"/>
      <c r="CS57" s="1305"/>
      <c r="CT57" s="1305"/>
      <c r="CU57" s="1305"/>
      <c r="CV57" s="1305">
        <v>59.8</v>
      </c>
      <c r="CW57" s="1305"/>
      <c r="CX57" s="1305"/>
      <c r="CY57" s="1305"/>
      <c r="CZ57" s="1305"/>
      <c r="DA57" s="1305"/>
      <c r="DB57" s="1305"/>
      <c r="DC57" s="1305"/>
      <c r="DD57" s="407"/>
      <c r="DE57" s="406"/>
    </row>
    <row r="58" spans="1:109" s="402" customFormat="1" ht="13" x14ac:dyDescent="0.2">
      <c r="A58" s="387"/>
      <c r="B58" s="406"/>
      <c r="G58" s="1311"/>
      <c r="H58" s="1311"/>
      <c r="I58" s="1306"/>
      <c r="J58" s="1306"/>
      <c r="K58" s="1312"/>
      <c r="L58" s="1312"/>
      <c r="M58" s="1312"/>
      <c r="N58" s="1312"/>
      <c r="AM58" s="387"/>
      <c r="AN58" s="1310"/>
      <c r="AO58" s="1310"/>
      <c r="AP58" s="1310"/>
      <c r="AQ58" s="1310"/>
      <c r="AR58" s="1310"/>
      <c r="AS58" s="1310"/>
      <c r="AT58" s="1310"/>
      <c r="AU58" s="1310"/>
      <c r="AV58" s="1310"/>
      <c r="AW58" s="1310"/>
      <c r="AX58" s="1310"/>
      <c r="AY58" s="1310"/>
      <c r="AZ58" s="1310"/>
      <c r="BA58" s="1310"/>
      <c r="BB58" s="1308"/>
      <c r="BC58" s="1308"/>
      <c r="BD58" s="1308"/>
      <c r="BE58" s="1308"/>
      <c r="BF58" s="1308"/>
      <c r="BG58" s="1308"/>
      <c r="BH58" s="1308"/>
      <c r="BI58" s="1308"/>
      <c r="BJ58" s="1308"/>
      <c r="BK58" s="1308"/>
      <c r="BL58" s="1308"/>
      <c r="BM58" s="1308"/>
      <c r="BN58" s="1308"/>
      <c r="BO58" s="1308"/>
      <c r="BP58" s="1305"/>
      <c r="BQ58" s="1305"/>
      <c r="BR58" s="1305"/>
      <c r="BS58" s="1305"/>
      <c r="BT58" s="1305"/>
      <c r="BU58" s="1305"/>
      <c r="BV58" s="1305"/>
      <c r="BW58" s="1305"/>
      <c r="BX58" s="1305"/>
      <c r="BY58" s="1305"/>
      <c r="BZ58" s="1305"/>
      <c r="CA58" s="1305"/>
      <c r="CB58" s="1305"/>
      <c r="CC58" s="1305"/>
      <c r="CD58" s="1305"/>
      <c r="CE58" s="1305"/>
      <c r="CF58" s="1305"/>
      <c r="CG58" s="1305"/>
      <c r="CH58" s="1305"/>
      <c r="CI58" s="1305"/>
      <c r="CJ58" s="1305"/>
      <c r="CK58" s="1305"/>
      <c r="CL58" s="1305"/>
      <c r="CM58" s="1305"/>
      <c r="CN58" s="1305"/>
      <c r="CO58" s="1305"/>
      <c r="CP58" s="1305"/>
      <c r="CQ58" s="1305"/>
      <c r="CR58" s="1305"/>
      <c r="CS58" s="1305"/>
      <c r="CT58" s="1305"/>
      <c r="CU58" s="1305"/>
      <c r="CV58" s="1305"/>
      <c r="CW58" s="1305"/>
      <c r="CX58" s="1305"/>
      <c r="CY58" s="1305"/>
      <c r="CZ58" s="1305"/>
      <c r="DA58" s="1305"/>
      <c r="DB58" s="1305"/>
      <c r="DC58" s="1305"/>
      <c r="DD58" s="407"/>
      <c r="DE58" s="406"/>
    </row>
    <row r="59" spans="1:109" s="402" customFormat="1" ht="13" x14ac:dyDescent="0.2">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ht="13" x14ac:dyDescent="0.2">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ht="13" x14ac:dyDescent="0.2">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ht="13" x14ac:dyDescent="0.2">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6.5" x14ac:dyDescent="0.2">
      <c r="B63" s="413" t="s">
        <v>611</v>
      </c>
    </row>
    <row r="64" spans="1:109" ht="13" x14ac:dyDescent="0.2">
      <c r="B64" s="394"/>
      <c r="G64" s="401"/>
      <c r="I64" s="414"/>
      <c r="J64" s="414"/>
      <c r="K64" s="414"/>
      <c r="L64" s="414"/>
      <c r="M64" s="414"/>
      <c r="N64" s="415"/>
      <c r="AM64" s="401"/>
      <c r="AN64" s="401" t="s">
        <v>604</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ht="13" x14ac:dyDescent="0.2">
      <c r="B65" s="394"/>
      <c r="AN65" s="1318" t="s">
        <v>612</v>
      </c>
      <c r="AO65" s="1319"/>
      <c r="AP65" s="1319"/>
      <c r="AQ65" s="1319"/>
      <c r="AR65" s="1319"/>
      <c r="AS65" s="1319"/>
      <c r="AT65" s="1319"/>
      <c r="AU65" s="1319"/>
      <c r="AV65" s="1319"/>
      <c r="AW65" s="1319"/>
      <c r="AX65" s="1319"/>
      <c r="AY65" s="1319"/>
      <c r="AZ65" s="1319"/>
      <c r="BA65" s="1319"/>
      <c r="BB65" s="1319"/>
      <c r="BC65" s="1319"/>
      <c r="BD65" s="1319"/>
      <c r="BE65" s="1319"/>
      <c r="BF65" s="1319"/>
      <c r="BG65" s="1319"/>
      <c r="BH65" s="1319"/>
      <c r="BI65" s="1319"/>
      <c r="BJ65" s="1319"/>
      <c r="BK65" s="1319"/>
      <c r="BL65" s="1319"/>
      <c r="BM65" s="1319"/>
      <c r="BN65" s="1319"/>
      <c r="BO65" s="1319"/>
      <c r="BP65" s="1319"/>
      <c r="BQ65" s="1319"/>
      <c r="BR65" s="1319"/>
      <c r="BS65" s="1319"/>
      <c r="BT65" s="1319"/>
      <c r="BU65" s="1319"/>
      <c r="BV65" s="1319"/>
      <c r="BW65" s="1319"/>
      <c r="BX65" s="1319"/>
      <c r="BY65" s="1319"/>
      <c r="BZ65" s="1319"/>
      <c r="CA65" s="1319"/>
      <c r="CB65" s="1319"/>
      <c r="CC65" s="1319"/>
      <c r="CD65" s="1319"/>
      <c r="CE65" s="1319"/>
      <c r="CF65" s="1319"/>
      <c r="CG65" s="1319"/>
      <c r="CH65" s="1319"/>
      <c r="CI65" s="1319"/>
      <c r="CJ65" s="1319"/>
      <c r="CK65" s="1319"/>
      <c r="CL65" s="1319"/>
      <c r="CM65" s="1319"/>
      <c r="CN65" s="1319"/>
      <c r="CO65" s="1319"/>
      <c r="CP65" s="1319"/>
      <c r="CQ65" s="1319"/>
      <c r="CR65" s="1319"/>
      <c r="CS65" s="1319"/>
      <c r="CT65" s="1319"/>
      <c r="CU65" s="1319"/>
      <c r="CV65" s="1319"/>
      <c r="CW65" s="1319"/>
      <c r="CX65" s="1319"/>
      <c r="CY65" s="1319"/>
      <c r="CZ65" s="1319"/>
      <c r="DA65" s="1319"/>
      <c r="DB65" s="1319"/>
      <c r="DC65" s="1320"/>
    </row>
    <row r="66" spans="2:107" ht="13" x14ac:dyDescent="0.2">
      <c r="B66" s="394"/>
      <c r="AN66" s="1321"/>
      <c r="AO66" s="1322"/>
      <c r="AP66" s="1322"/>
      <c r="AQ66" s="1322"/>
      <c r="AR66" s="1322"/>
      <c r="AS66" s="1322"/>
      <c r="AT66" s="1322"/>
      <c r="AU66" s="1322"/>
      <c r="AV66" s="1322"/>
      <c r="AW66" s="1322"/>
      <c r="AX66" s="1322"/>
      <c r="AY66" s="1322"/>
      <c r="AZ66" s="1322"/>
      <c r="BA66" s="1322"/>
      <c r="BB66" s="1322"/>
      <c r="BC66" s="1322"/>
      <c r="BD66" s="1322"/>
      <c r="BE66" s="1322"/>
      <c r="BF66" s="1322"/>
      <c r="BG66" s="1322"/>
      <c r="BH66" s="1322"/>
      <c r="BI66" s="1322"/>
      <c r="BJ66" s="1322"/>
      <c r="BK66" s="1322"/>
      <c r="BL66" s="1322"/>
      <c r="BM66" s="1322"/>
      <c r="BN66" s="1322"/>
      <c r="BO66" s="1322"/>
      <c r="BP66" s="1322"/>
      <c r="BQ66" s="1322"/>
      <c r="BR66" s="1322"/>
      <c r="BS66" s="1322"/>
      <c r="BT66" s="1322"/>
      <c r="BU66" s="1322"/>
      <c r="BV66" s="1322"/>
      <c r="BW66" s="1322"/>
      <c r="BX66" s="1322"/>
      <c r="BY66" s="1322"/>
      <c r="BZ66" s="1322"/>
      <c r="CA66" s="1322"/>
      <c r="CB66" s="1322"/>
      <c r="CC66" s="1322"/>
      <c r="CD66" s="1322"/>
      <c r="CE66" s="1322"/>
      <c r="CF66" s="1322"/>
      <c r="CG66" s="1322"/>
      <c r="CH66" s="1322"/>
      <c r="CI66" s="1322"/>
      <c r="CJ66" s="1322"/>
      <c r="CK66" s="1322"/>
      <c r="CL66" s="1322"/>
      <c r="CM66" s="1322"/>
      <c r="CN66" s="1322"/>
      <c r="CO66" s="1322"/>
      <c r="CP66" s="1322"/>
      <c r="CQ66" s="1322"/>
      <c r="CR66" s="1322"/>
      <c r="CS66" s="1322"/>
      <c r="CT66" s="1322"/>
      <c r="CU66" s="1322"/>
      <c r="CV66" s="1322"/>
      <c r="CW66" s="1322"/>
      <c r="CX66" s="1322"/>
      <c r="CY66" s="1322"/>
      <c r="CZ66" s="1322"/>
      <c r="DA66" s="1322"/>
      <c r="DB66" s="1322"/>
      <c r="DC66" s="1323"/>
    </row>
    <row r="67" spans="2:107" ht="13" x14ac:dyDescent="0.2">
      <c r="B67" s="394"/>
      <c r="AN67" s="1321"/>
      <c r="AO67" s="1322"/>
      <c r="AP67" s="1322"/>
      <c r="AQ67" s="1322"/>
      <c r="AR67" s="1322"/>
      <c r="AS67" s="1322"/>
      <c r="AT67" s="1322"/>
      <c r="AU67" s="1322"/>
      <c r="AV67" s="1322"/>
      <c r="AW67" s="1322"/>
      <c r="AX67" s="1322"/>
      <c r="AY67" s="1322"/>
      <c r="AZ67" s="1322"/>
      <c r="BA67" s="1322"/>
      <c r="BB67" s="1322"/>
      <c r="BC67" s="1322"/>
      <c r="BD67" s="1322"/>
      <c r="BE67" s="1322"/>
      <c r="BF67" s="1322"/>
      <c r="BG67" s="1322"/>
      <c r="BH67" s="1322"/>
      <c r="BI67" s="1322"/>
      <c r="BJ67" s="1322"/>
      <c r="BK67" s="1322"/>
      <c r="BL67" s="1322"/>
      <c r="BM67" s="1322"/>
      <c r="BN67" s="1322"/>
      <c r="BO67" s="1322"/>
      <c r="BP67" s="1322"/>
      <c r="BQ67" s="1322"/>
      <c r="BR67" s="1322"/>
      <c r="BS67" s="1322"/>
      <c r="BT67" s="1322"/>
      <c r="BU67" s="1322"/>
      <c r="BV67" s="1322"/>
      <c r="BW67" s="1322"/>
      <c r="BX67" s="1322"/>
      <c r="BY67" s="1322"/>
      <c r="BZ67" s="1322"/>
      <c r="CA67" s="1322"/>
      <c r="CB67" s="1322"/>
      <c r="CC67" s="1322"/>
      <c r="CD67" s="1322"/>
      <c r="CE67" s="1322"/>
      <c r="CF67" s="1322"/>
      <c r="CG67" s="1322"/>
      <c r="CH67" s="1322"/>
      <c r="CI67" s="1322"/>
      <c r="CJ67" s="1322"/>
      <c r="CK67" s="1322"/>
      <c r="CL67" s="1322"/>
      <c r="CM67" s="1322"/>
      <c r="CN67" s="1322"/>
      <c r="CO67" s="1322"/>
      <c r="CP67" s="1322"/>
      <c r="CQ67" s="1322"/>
      <c r="CR67" s="1322"/>
      <c r="CS67" s="1322"/>
      <c r="CT67" s="1322"/>
      <c r="CU67" s="1322"/>
      <c r="CV67" s="1322"/>
      <c r="CW67" s="1322"/>
      <c r="CX67" s="1322"/>
      <c r="CY67" s="1322"/>
      <c r="CZ67" s="1322"/>
      <c r="DA67" s="1322"/>
      <c r="DB67" s="1322"/>
      <c r="DC67" s="1323"/>
    </row>
    <row r="68" spans="2:107" ht="13" x14ac:dyDescent="0.2">
      <c r="B68" s="394"/>
      <c r="AN68" s="1321"/>
      <c r="AO68" s="1322"/>
      <c r="AP68" s="1322"/>
      <c r="AQ68" s="1322"/>
      <c r="AR68" s="1322"/>
      <c r="AS68" s="1322"/>
      <c r="AT68" s="1322"/>
      <c r="AU68" s="1322"/>
      <c r="AV68" s="1322"/>
      <c r="AW68" s="1322"/>
      <c r="AX68" s="1322"/>
      <c r="AY68" s="1322"/>
      <c r="AZ68" s="1322"/>
      <c r="BA68" s="1322"/>
      <c r="BB68" s="1322"/>
      <c r="BC68" s="1322"/>
      <c r="BD68" s="1322"/>
      <c r="BE68" s="1322"/>
      <c r="BF68" s="1322"/>
      <c r="BG68" s="1322"/>
      <c r="BH68" s="1322"/>
      <c r="BI68" s="1322"/>
      <c r="BJ68" s="1322"/>
      <c r="BK68" s="1322"/>
      <c r="BL68" s="1322"/>
      <c r="BM68" s="1322"/>
      <c r="BN68" s="1322"/>
      <c r="BO68" s="1322"/>
      <c r="BP68" s="1322"/>
      <c r="BQ68" s="1322"/>
      <c r="BR68" s="1322"/>
      <c r="BS68" s="1322"/>
      <c r="BT68" s="1322"/>
      <c r="BU68" s="1322"/>
      <c r="BV68" s="1322"/>
      <c r="BW68" s="1322"/>
      <c r="BX68" s="1322"/>
      <c r="BY68" s="1322"/>
      <c r="BZ68" s="1322"/>
      <c r="CA68" s="1322"/>
      <c r="CB68" s="1322"/>
      <c r="CC68" s="1322"/>
      <c r="CD68" s="1322"/>
      <c r="CE68" s="1322"/>
      <c r="CF68" s="1322"/>
      <c r="CG68" s="1322"/>
      <c r="CH68" s="1322"/>
      <c r="CI68" s="1322"/>
      <c r="CJ68" s="1322"/>
      <c r="CK68" s="1322"/>
      <c r="CL68" s="1322"/>
      <c r="CM68" s="1322"/>
      <c r="CN68" s="1322"/>
      <c r="CO68" s="1322"/>
      <c r="CP68" s="1322"/>
      <c r="CQ68" s="1322"/>
      <c r="CR68" s="1322"/>
      <c r="CS68" s="1322"/>
      <c r="CT68" s="1322"/>
      <c r="CU68" s="1322"/>
      <c r="CV68" s="1322"/>
      <c r="CW68" s="1322"/>
      <c r="CX68" s="1322"/>
      <c r="CY68" s="1322"/>
      <c r="CZ68" s="1322"/>
      <c r="DA68" s="1322"/>
      <c r="DB68" s="1322"/>
      <c r="DC68" s="1323"/>
    </row>
    <row r="69" spans="2:107" ht="13" x14ac:dyDescent="0.2">
      <c r="B69" s="394"/>
      <c r="AN69" s="1324"/>
      <c r="AO69" s="1325"/>
      <c r="AP69" s="1325"/>
      <c r="AQ69" s="1325"/>
      <c r="AR69" s="1325"/>
      <c r="AS69" s="1325"/>
      <c r="AT69" s="1325"/>
      <c r="AU69" s="1325"/>
      <c r="AV69" s="1325"/>
      <c r="AW69" s="1325"/>
      <c r="AX69" s="1325"/>
      <c r="AY69" s="1325"/>
      <c r="AZ69" s="1325"/>
      <c r="BA69" s="1325"/>
      <c r="BB69" s="1325"/>
      <c r="BC69" s="1325"/>
      <c r="BD69" s="1325"/>
      <c r="BE69" s="1325"/>
      <c r="BF69" s="1325"/>
      <c r="BG69" s="1325"/>
      <c r="BH69" s="1325"/>
      <c r="BI69" s="1325"/>
      <c r="BJ69" s="1325"/>
      <c r="BK69" s="1325"/>
      <c r="BL69" s="1325"/>
      <c r="BM69" s="1325"/>
      <c r="BN69" s="1325"/>
      <c r="BO69" s="1325"/>
      <c r="BP69" s="1325"/>
      <c r="BQ69" s="1325"/>
      <c r="BR69" s="1325"/>
      <c r="BS69" s="1325"/>
      <c r="BT69" s="1325"/>
      <c r="BU69" s="1325"/>
      <c r="BV69" s="1325"/>
      <c r="BW69" s="1325"/>
      <c r="BX69" s="1325"/>
      <c r="BY69" s="1325"/>
      <c r="BZ69" s="1325"/>
      <c r="CA69" s="1325"/>
      <c r="CB69" s="1325"/>
      <c r="CC69" s="1325"/>
      <c r="CD69" s="1325"/>
      <c r="CE69" s="1325"/>
      <c r="CF69" s="1325"/>
      <c r="CG69" s="1325"/>
      <c r="CH69" s="1325"/>
      <c r="CI69" s="1325"/>
      <c r="CJ69" s="1325"/>
      <c r="CK69" s="1325"/>
      <c r="CL69" s="1325"/>
      <c r="CM69" s="1325"/>
      <c r="CN69" s="1325"/>
      <c r="CO69" s="1325"/>
      <c r="CP69" s="1325"/>
      <c r="CQ69" s="1325"/>
      <c r="CR69" s="1325"/>
      <c r="CS69" s="1325"/>
      <c r="CT69" s="1325"/>
      <c r="CU69" s="1325"/>
      <c r="CV69" s="1325"/>
      <c r="CW69" s="1325"/>
      <c r="CX69" s="1325"/>
      <c r="CY69" s="1325"/>
      <c r="CZ69" s="1325"/>
      <c r="DA69" s="1325"/>
      <c r="DB69" s="1325"/>
      <c r="DC69" s="1326"/>
    </row>
    <row r="70" spans="2:107" ht="13" x14ac:dyDescent="0.2">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ht="13" x14ac:dyDescent="0.2">
      <c r="B71" s="394"/>
      <c r="G71" s="419"/>
      <c r="I71" s="420"/>
      <c r="J71" s="417"/>
      <c r="K71" s="417"/>
      <c r="L71" s="418"/>
      <c r="M71" s="417"/>
      <c r="N71" s="418"/>
      <c r="AM71" s="419"/>
      <c r="AN71" s="387" t="s">
        <v>606</v>
      </c>
    </row>
    <row r="72" spans="2:107" ht="13" x14ac:dyDescent="0.2">
      <c r="B72" s="394"/>
      <c r="G72" s="1311"/>
      <c r="H72" s="1311"/>
      <c r="I72" s="1311"/>
      <c r="J72" s="1311"/>
      <c r="K72" s="404"/>
      <c r="L72" s="404"/>
      <c r="M72" s="405"/>
      <c r="N72" s="405"/>
      <c r="AN72" s="1314"/>
      <c r="AO72" s="1315"/>
      <c r="AP72" s="1315"/>
      <c r="AQ72" s="1315"/>
      <c r="AR72" s="1315"/>
      <c r="AS72" s="1315"/>
      <c r="AT72" s="1315"/>
      <c r="AU72" s="1315"/>
      <c r="AV72" s="1315"/>
      <c r="AW72" s="1315"/>
      <c r="AX72" s="1315"/>
      <c r="AY72" s="1315"/>
      <c r="AZ72" s="1315"/>
      <c r="BA72" s="1315"/>
      <c r="BB72" s="1315"/>
      <c r="BC72" s="1315"/>
      <c r="BD72" s="1315"/>
      <c r="BE72" s="1315"/>
      <c r="BF72" s="1315"/>
      <c r="BG72" s="1315"/>
      <c r="BH72" s="1315"/>
      <c r="BI72" s="1315"/>
      <c r="BJ72" s="1315"/>
      <c r="BK72" s="1315"/>
      <c r="BL72" s="1315"/>
      <c r="BM72" s="1315"/>
      <c r="BN72" s="1315"/>
      <c r="BO72" s="1316"/>
      <c r="BP72" s="1310" t="s">
        <v>561</v>
      </c>
      <c r="BQ72" s="1310"/>
      <c r="BR72" s="1310"/>
      <c r="BS72" s="1310"/>
      <c r="BT72" s="1310"/>
      <c r="BU72" s="1310"/>
      <c r="BV72" s="1310"/>
      <c r="BW72" s="1310"/>
      <c r="BX72" s="1310" t="s">
        <v>562</v>
      </c>
      <c r="BY72" s="1310"/>
      <c r="BZ72" s="1310"/>
      <c r="CA72" s="1310"/>
      <c r="CB72" s="1310"/>
      <c r="CC72" s="1310"/>
      <c r="CD72" s="1310"/>
      <c r="CE72" s="1310"/>
      <c r="CF72" s="1310" t="s">
        <v>563</v>
      </c>
      <c r="CG72" s="1310"/>
      <c r="CH72" s="1310"/>
      <c r="CI72" s="1310"/>
      <c r="CJ72" s="1310"/>
      <c r="CK72" s="1310"/>
      <c r="CL72" s="1310"/>
      <c r="CM72" s="1310"/>
      <c r="CN72" s="1310" t="s">
        <v>564</v>
      </c>
      <c r="CO72" s="1310"/>
      <c r="CP72" s="1310"/>
      <c r="CQ72" s="1310"/>
      <c r="CR72" s="1310"/>
      <c r="CS72" s="1310"/>
      <c r="CT72" s="1310"/>
      <c r="CU72" s="1310"/>
      <c r="CV72" s="1310" t="s">
        <v>565</v>
      </c>
      <c r="CW72" s="1310"/>
      <c r="CX72" s="1310"/>
      <c r="CY72" s="1310"/>
      <c r="CZ72" s="1310"/>
      <c r="DA72" s="1310"/>
      <c r="DB72" s="1310"/>
      <c r="DC72" s="1310"/>
    </row>
    <row r="73" spans="2:107" ht="13" x14ac:dyDescent="0.2">
      <c r="B73" s="394"/>
      <c r="G73" s="1313"/>
      <c r="H73" s="1313"/>
      <c r="I73" s="1313"/>
      <c r="J73" s="1313"/>
      <c r="K73" s="1309"/>
      <c r="L73" s="1309"/>
      <c r="M73" s="1309"/>
      <c r="N73" s="1309"/>
      <c r="AM73" s="403"/>
      <c r="AN73" s="1308" t="s">
        <v>607</v>
      </c>
      <c r="AO73" s="1308"/>
      <c r="AP73" s="1308"/>
      <c r="AQ73" s="1308"/>
      <c r="AR73" s="1308"/>
      <c r="AS73" s="1308"/>
      <c r="AT73" s="1308"/>
      <c r="AU73" s="1308"/>
      <c r="AV73" s="1308"/>
      <c r="AW73" s="1308"/>
      <c r="AX73" s="1308"/>
      <c r="AY73" s="1308"/>
      <c r="AZ73" s="1308"/>
      <c r="BA73" s="1308"/>
      <c r="BB73" s="1308" t="s">
        <v>608</v>
      </c>
      <c r="BC73" s="1308"/>
      <c r="BD73" s="1308"/>
      <c r="BE73" s="1308"/>
      <c r="BF73" s="1308"/>
      <c r="BG73" s="1308"/>
      <c r="BH73" s="1308"/>
      <c r="BI73" s="1308"/>
      <c r="BJ73" s="1308"/>
      <c r="BK73" s="1308"/>
      <c r="BL73" s="1308"/>
      <c r="BM73" s="1308"/>
      <c r="BN73" s="1308"/>
      <c r="BO73" s="1308"/>
      <c r="BP73" s="1305">
        <v>108.7</v>
      </c>
      <c r="BQ73" s="1305"/>
      <c r="BR73" s="1305"/>
      <c r="BS73" s="1305"/>
      <c r="BT73" s="1305"/>
      <c r="BU73" s="1305"/>
      <c r="BV73" s="1305"/>
      <c r="BW73" s="1305"/>
      <c r="BX73" s="1305">
        <v>74.900000000000006</v>
      </c>
      <c r="BY73" s="1305"/>
      <c r="BZ73" s="1305"/>
      <c r="CA73" s="1305"/>
      <c r="CB73" s="1305"/>
      <c r="CC73" s="1305"/>
      <c r="CD73" s="1305"/>
      <c r="CE73" s="1305"/>
      <c r="CF73" s="1305">
        <v>84.8</v>
      </c>
      <c r="CG73" s="1305"/>
      <c r="CH73" s="1305"/>
      <c r="CI73" s="1305"/>
      <c r="CJ73" s="1305"/>
      <c r="CK73" s="1305"/>
      <c r="CL73" s="1305"/>
      <c r="CM73" s="1305"/>
      <c r="CN73" s="1305">
        <v>106.7</v>
      </c>
      <c r="CO73" s="1305"/>
      <c r="CP73" s="1305"/>
      <c r="CQ73" s="1305"/>
      <c r="CR73" s="1305"/>
      <c r="CS73" s="1305"/>
      <c r="CT73" s="1305"/>
      <c r="CU73" s="1305"/>
      <c r="CV73" s="1305">
        <v>97.3</v>
      </c>
      <c r="CW73" s="1305"/>
      <c r="CX73" s="1305"/>
      <c r="CY73" s="1305"/>
      <c r="CZ73" s="1305"/>
      <c r="DA73" s="1305"/>
      <c r="DB73" s="1305"/>
      <c r="DC73" s="1305"/>
    </row>
    <row r="74" spans="2:107" ht="13" x14ac:dyDescent="0.2">
      <c r="B74" s="394"/>
      <c r="G74" s="1313"/>
      <c r="H74" s="1313"/>
      <c r="I74" s="1313"/>
      <c r="J74" s="1313"/>
      <c r="K74" s="1309"/>
      <c r="L74" s="1309"/>
      <c r="M74" s="1309"/>
      <c r="N74" s="1309"/>
      <c r="AM74" s="403"/>
      <c r="AN74" s="1308"/>
      <c r="AO74" s="1308"/>
      <c r="AP74" s="1308"/>
      <c r="AQ74" s="1308"/>
      <c r="AR74" s="1308"/>
      <c r="AS74" s="1308"/>
      <c r="AT74" s="1308"/>
      <c r="AU74" s="1308"/>
      <c r="AV74" s="1308"/>
      <c r="AW74" s="1308"/>
      <c r="AX74" s="1308"/>
      <c r="AY74" s="1308"/>
      <c r="AZ74" s="1308"/>
      <c r="BA74" s="1308"/>
      <c r="BB74" s="1308"/>
      <c r="BC74" s="1308"/>
      <c r="BD74" s="1308"/>
      <c r="BE74" s="1308"/>
      <c r="BF74" s="1308"/>
      <c r="BG74" s="1308"/>
      <c r="BH74" s="1308"/>
      <c r="BI74" s="1308"/>
      <c r="BJ74" s="1308"/>
      <c r="BK74" s="1308"/>
      <c r="BL74" s="1308"/>
      <c r="BM74" s="1308"/>
      <c r="BN74" s="1308"/>
      <c r="BO74" s="1308"/>
      <c r="BP74" s="1305"/>
      <c r="BQ74" s="1305"/>
      <c r="BR74" s="1305"/>
      <c r="BS74" s="1305"/>
      <c r="BT74" s="1305"/>
      <c r="BU74" s="1305"/>
      <c r="BV74" s="1305"/>
      <c r="BW74" s="1305"/>
      <c r="BX74" s="1305"/>
      <c r="BY74" s="1305"/>
      <c r="BZ74" s="1305"/>
      <c r="CA74" s="1305"/>
      <c r="CB74" s="1305"/>
      <c r="CC74" s="1305"/>
      <c r="CD74" s="1305"/>
      <c r="CE74" s="1305"/>
      <c r="CF74" s="1305"/>
      <c r="CG74" s="1305"/>
      <c r="CH74" s="1305"/>
      <c r="CI74" s="1305"/>
      <c r="CJ74" s="1305"/>
      <c r="CK74" s="1305"/>
      <c r="CL74" s="1305"/>
      <c r="CM74" s="1305"/>
      <c r="CN74" s="1305"/>
      <c r="CO74" s="1305"/>
      <c r="CP74" s="1305"/>
      <c r="CQ74" s="1305"/>
      <c r="CR74" s="1305"/>
      <c r="CS74" s="1305"/>
      <c r="CT74" s="1305"/>
      <c r="CU74" s="1305"/>
      <c r="CV74" s="1305"/>
      <c r="CW74" s="1305"/>
      <c r="CX74" s="1305"/>
      <c r="CY74" s="1305"/>
      <c r="CZ74" s="1305"/>
      <c r="DA74" s="1305"/>
      <c r="DB74" s="1305"/>
      <c r="DC74" s="1305"/>
    </row>
    <row r="75" spans="2:107" ht="13" x14ac:dyDescent="0.2">
      <c r="B75" s="394"/>
      <c r="G75" s="1313"/>
      <c r="H75" s="1313"/>
      <c r="I75" s="1311"/>
      <c r="J75" s="1311"/>
      <c r="K75" s="1312"/>
      <c r="L75" s="1312"/>
      <c r="M75" s="1312"/>
      <c r="N75" s="1312"/>
      <c r="AM75" s="403"/>
      <c r="AN75" s="1308"/>
      <c r="AO75" s="1308"/>
      <c r="AP75" s="1308"/>
      <c r="AQ75" s="1308"/>
      <c r="AR75" s="1308"/>
      <c r="AS75" s="1308"/>
      <c r="AT75" s="1308"/>
      <c r="AU75" s="1308"/>
      <c r="AV75" s="1308"/>
      <c r="AW75" s="1308"/>
      <c r="AX75" s="1308"/>
      <c r="AY75" s="1308"/>
      <c r="AZ75" s="1308"/>
      <c r="BA75" s="1308"/>
      <c r="BB75" s="1308" t="s">
        <v>613</v>
      </c>
      <c r="BC75" s="1308"/>
      <c r="BD75" s="1308"/>
      <c r="BE75" s="1308"/>
      <c r="BF75" s="1308"/>
      <c r="BG75" s="1308"/>
      <c r="BH75" s="1308"/>
      <c r="BI75" s="1308"/>
      <c r="BJ75" s="1308"/>
      <c r="BK75" s="1308"/>
      <c r="BL75" s="1308"/>
      <c r="BM75" s="1308"/>
      <c r="BN75" s="1308"/>
      <c r="BO75" s="1308"/>
      <c r="BP75" s="1305">
        <v>9.1999999999999993</v>
      </c>
      <c r="BQ75" s="1305"/>
      <c r="BR75" s="1305"/>
      <c r="BS75" s="1305"/>
      <c r="BT75" s="1305"/>
      <c r="BU75" s="1305"/>
      <c r="BV75" s="1305"/>
      <c r="BW75" s="1305"/>
      <c r="BX75" s="1305">
        <v>9.5</v>
      </c>
      <c r="BY75" s="1305"/>
      <c r="BZ75" s="1305"/>
      <c r="CA75" s="1305"/>
      <c r="CB75" s="1305"/>
      <c r="CC75" s="1305"/>
      <c r="CD75" s="1305"/>
      <c r="CE75" s="1305"/>
      <c r="CF75" s="1305">
        <v>9.8000000000000007</v>
      </c>
      <c r="CG75" s="1305"/>
      <c r="CH75" s="1305"/>
      <c r="CI75" s="1305"/>
      <c r="CJ75" s="1305"/>
      <c r="CK75" s="1305"/>
      <c r="CL75" s="1305"/>
      <c r="CM75" s="1305"/>
      <c r="CN75" s="1305">
        <v>9.4</v>
      </c>
      <c r="CO75" s="1305"/>
      <c r="CP75" s="1305"/>
      <c r="CQ75" s="1305"/>
      <c r="CR75" s="1305"/>
      <c r="CS75" s="1305"/>
      <c r="CT75" s="1305"/>
      <c r="CU75" s="1305"/>
      <c r="CV75" s="1305">
        <v>8.8000000000000007</v>
      </c>
      <c r="CW75" s="1305"/>
      <c r="CX75" s="1305"/>
      <c r="CY75" s="1305"/>
      <c r="CZ75" s="1305"/>
      <c r="DA75" s="1305"/>
      <c r="DB75" s="1305"/>
      <c r="DC75" s="1305"/>
    </row>
    <row r="76" spans="2:107" ht="13" x14ac:dyDescent="0.2">
      <c r="B76" s="394"/>
      <c r="G76" s="1313"/>
      <c r="H76" s="1313"/>
      <c r="I76" s="1311"/>
      <c r="J76" s="1311"/>
      <c r="K76" s="1312"/>
      <c r="L76" s="1312"/>
      <c r="M76" s="1312"/>
      <c r="N76" s="1312"/>
      <c r="AM76" s="403"/>
      <c r="AN76" s="1308"/>
      <c r="AO76" s="1308"/>
      <c r="AP76" s="1308"/>
      <c r="AQ76" s="1308"/>
      <c r="AR76" s="1308"/>
      <c r="AS76" s="1308"/>
      <c r="AT76" s="1308"/>
      <c r="AU76" s="1308"/>
      <c r="AV76" s="1308"/>
      <c r="AW76" s="1308"/>
      <c r="AX76" s="1308"/>
      <c r="AY76" s="1308"/>
      <c r="AZ76" s="1308"/>
      <c r="BA76" s="1308"/>
      <c r="BB76" s="1308"/>
      <c r="BC76" s="1308"/>
      <c r="BD76" s="1308"/>
      <c r="BE76" s="1308"/>
      <c r="BF76" s="1308"/>
      <c r="BG76" s="1308"/>
      <c r="BH76" s="1308"/>
      <c r="BI76" s="1308"/>
      <c r="BJ76" s="1308"/>
      <c r="BK76" s="1308"/>
      <c r="BL76" s="1308"/>
      <c r="BM76" s="1308"/>
      <c r="BN76" s="1308"/>
      <c r="BO76" s="1308"/>
      <c r="BP76" s="1305"/>
      <c r="BQ76" s="1305"/>
      <c r="BR76" s="1305"/>
      <c r="BS76" s="1305"/>
      <c r="BT76" s="1305"/>
      <c r="BU76" s="1305"/>
      <c r="BV76" s="1305"/>
      <c r="BW76" s="1305"/>
      <c r="BX76" s="1305"/>
      <c r="BY76" s="1305"/>
      <c r="BZ76" s="1305"/>
      <c r="CA76" s="1305"/>
      <c r="CB76" s="1305"/>
      <c r="CC76" s="1305"/>
      <c r="CD76" s="1305"/>
      <c r="CE76" s="1305"/>
      <c r="CF76" s="1305"/>
      <c r="CG76" s="1305"/>
      <c r="CH76" s="1305"/>
      <c r="CI76" s="1305"/>
      <c r="CJ76" s="1305"/>
      <c r="CK76" s="1305"/>
      <c r="CL76" s="1305"/>
      <c r="CM76" s="1305"/>
      <c r="CN76" s="1305"/>
      <c r="CO76" s="1305"/>
      <c r="CP76" s="1305"/>
      <c r="CQ76" s="1305"/>
      <c r="CR76" s="1305"/>
      <c r="CS76" s="1305"/>
      <c r="CT76" s="1305"/>
      <c r="CU76" s="1305"/>
      <c r="CV76" s="1305"/>
      <c r="CW76" s="1305"/>
      <c r="CX76" s="1305"/>
      <c r="CY76" s="1305"/>
      <c r="CZ76" s="1305"/>
      <c r="DA76" s="1305"/>
      <c r="DB76" s="1305"/>
      <c r="DC76" s="1305"/>
    </row>
    <row r="77" spans="2:107" ht="13" x14ac:dyDescent="0.2">
      <c r="B77" s="394"/>
      <c r="G77" s="1311"/>
      <c r="H77" s="1311"/>
      <c r="I77" s="1311"/>
      <c r="J77" s="1311"/>
      <c r="K77" s="1309"/>
      <c r="L77" s="1309"/>
      <c r="M77" s="1309"/>
      <c r="N77" s="1309"/>
      <c r="AN77" s="1310" t="s">
        <v>610</v>
      </c>
      <c r="AO77" s="1310"/>
      <c r="AP77" s="1310"/>
      <c r="AQ77" s="1310"/>
      <c r="AR77" s="1310"/>
      <c r="AS77" s="1310"/>
      <c r="AT77" s="1310"/>
      <c r="AU77" s="1310"/>
      <c r="AV77" s="1310"/>
      <c r="AW77" s="1310"/>
      <c r="AX77" s="1310"/>
      <c r="AY77" s="1310"/>
      <c r="AZ77" s="1310"/>
      <c r="BA77" s="1310"/>
      <c r="BB77" s="1308" t="s">
        <v>608</v>
      </c>
      <c r="BC77" s="1308"/>
      <c r="BD77" s="1308"/>
      <c r="BE77" s="1308"/>
      <c r="BF77" s="1308"/>
      <c r="BG77" s="1308"/>
      <c r="BH77" s="1308"/>
      <c r="BI77" s="1308"/>
      <c r="BJ77" s="1308"/>
      <c r="BK77" s="1308"/>
      <c r="BL77" s="1308"/>
      <c r="BM77" s="1308"/>
      <c r="BN77" s="1308"/>
      <c r="BO77" s="1308"/>
      <c r="BP77" s="1305">
        <v>45.9</v>
      </c>
      <c r="BQ77" s="1305"/>
      <c r="BR77" s="1305"/>
      <c r="BS77" s="1305"/>
      <c r="BT77" s="1305"/>
      <c r="BU77" s="1305"/>
      <c r="BV77" s="1305"/>
      <c r="BW77" s="1305"/>
      <c r="BX77" s="1305">
        <v>33.6</v>
      </c>
      <c r="BY77" s="1305"/>
      <c r="BZ77" s="1305"/>
      <c r="CA77" s="1305"/>
      <c r="CB77" s="1305"/>
      <c r="CC77" s="1305"/>
      <c r="CD77" s="1305"/>
      <c r="CE77" s="1305"/>
      <c r="CF77" s="1305">
        <v>35.299999999999997</v>
      </c>
      <c r="CG77" s="1305"/>
      <c r="CH77" s="1305"/>
      <c r="CI77" s="1305"/>
      <c r="CJ77" s="1305"/>
      <c r="CK77" s="1305"/>
      <c r="CL77" s="1305"/>
      <c r="CM77" s="1305"/>
      <c r="CN77" s="1305">
        <v>31.9</v>
      </c>
      <c r="CO77" s="1305"/>
      <c r="CP77" s="1305"/>
      <c r="CQ77" s="1305"/>
      <c r="CR77" s="1305"/>
      <c r="CS77" s="1305"/>
      <c r="CT77" s="1305"/>
      <c r="CU77" s="1305"/>
      <c r="CV77" s="1305">
        <v>24.2</v>
      </c>
      <c r="CW77" s="1305"/>
      <c r="CX77" s="1305"/>
      <c r="CY77" s="1305"/>
      <c r="CZ77" s="1305"/>
      <c r="DA77" s="1305"/>
      <c r="DB77" s="1305"/>
      <c r="DC77" s="1305"/>
    </row>
    <row r="78" spans="2:107" ht="13" x14ac:dyDescent="0.2">
      <c r="B78" s="394"/>
      <c r="G78" s="1311"/>
      <c r="H78" s="1311"/>
      <c r="I78" s="1311"/>
      <c r="J78" s="1311"/>
      <c r="K78" s="1309"/>
      <c r="L78" s="1309"/>
      <c r="M78" s="1309"/>
      <c r="N78" s="1309"/>
      <c r="AN78" s="1310"/>
      <c r="AO78" s="1310"/>
      <c r="AP78" s="1310"/>
      <c r="AQ78" s="1310"/>
      <c r="AR78" s="1310"/>
      <c r="AS78" s="1310"/>
      <c r="AT78" s="1310"/>
      <c r="AU78" s="1310"/>
      <c r="AV78" s="1310"/>
      <c r="AW78" s="1310"/>
      <c r="AX78" s="1310"/>
      <c r="AY78" s="1310"/>
      <c r="AZ78" s="1310"/>
      <c r="BA78" s="1310"/>
      <c r="BB78" s="1308"/>
      <c r="BC78" s="1308"/>
      <c r="BD78" s="1308"/>
      <c r="BE78" s="1308"/>
      <c r="BF78" s="1308"/>
      <c r="BG78" s="1308"/>
      <c r="BH78" s="1308"/>
      <c r="BI78" s="1308"/>
      <c r="BJ78" s="1308"/>
      <c r="BK78" s="1308"/>
      <c r="BL78" s="1308"/>
      <c r="BM78" s="1308"/>
      <c r="BN78" s="1308"/>
      <c r="BO78" s="1308"/>
      <c r="BP78" s="1305"/>
      <c r="BQ78" s="1305"/>
      <c r="BR78" s="1305"/>
      <c r="BS78" s="1305"/>
      <c r="BT78" s="1305"/>
      <c r="BU78" s="1305"/>
      <c r="BV78" s="1305"/>
      <c r="BW78" s="1305"/>
      <c r="BX78" s="1305"/>
      <c r="BY78" s="1305"/>
      <c r="BZ78" s="1305"/>
      <c r="CA78" s="1305"/>
      <c r="CB78" s="1305"/>
      <c r="CC78" s="1305"/>
      <c r="CD78" s="1305"/>
      <c r="CE78" s="1305"/>
      <c r="CF78" s="1305"/>
      <c r="CG78" s="1305"/>
      <c r="CH78" s="1305"/>
      <c r="CI78" s="1305"/>
      <c r="CJ78" s="1305"/>
      <c r="CK78" s="1305"/>
      <c r="CL78" s="1305"/>
      <c r="CM78" s="1305"/>
      <c r="CN78" s="1305"/>
      <c r="CO78" s="1305"/>
      <c r="CP78" s="1305"/>
      <c r="CQ78" s="1305"/>
      <c r="CR78" s="1305"/>
      <c r="CS78" s="1305"/>
      <c r="CT78" s="1305"/>
      <c r="CU78" s="1305"/>
      <c r="CV78" s="1305"/>
      <c r="CW78" s="1305"/>
      <c r="CX78" s="1305"/>
      <c r="CY78" s="1305"/>
      <c r="CZ78" s="1305"/>
      <c r="DA78" s="1305"/>
      <c r="DB78" s="1305"/>
      <c r="DC78" s="1305"/>
    </row>
    <row r="79" spans="2:107" ht="13" x14ac:dyDescent="0.2">
      <c r="B79" s="394"/>
      <c r="G79" s="1311"/>
      <c r="H79" s="1311"/>
      <c r="I79" s="1306"/>
      <c r="J79" s="1306"/>
      <c r="K79" s="1307"/>
      <c r="L79" s="1307"/>
      <c r="M79" s="1307"/>
      <c r="N79" s="1307"/>
      <c r="AN79" s="1310"/>
      <c r="AO79" s="1310"/>
      <c r="AP79" s="1310"/>
      <c r="AQ79" s="1310"/>
      <c r="AR79" s="1310"/>
      <c r="AS79" s="1310"/>
      <c r="AT79" s="1310"/>
      <c r="AU79" s="1310"/>
      <c r="AV79" s="1310"/>
      <c r="AW79" s="1310"/>
      <c r="AX79" s="1310"/>
      <c r="AY79" s="1310"/>
      <c r="AZ79" s="1310"/>
      <c r="BA79" s="1310"/>
      <c r="BB79" s="1308" t="s">
        <v>613</v>
      </c>
      <c r="BC79" s="1308"/>
      <c r="BD79" s="1308"/>
      <c r="BE79" s="1308"/>
      <c r="BF79" s="1308"/>
      <c r="BG79" s="1308"/>
      <c r="BH79" s="1308"/>
      <c r="BI79" s="1308"/>
      <c r="BJ79" s="1308"/>
      <c r="BK79" s="1308"/>
      <c r="BL79" s="1308"/>
      <c r="BM79" s="1308"/>
      <c r="BN79" s="1308"/>
      <c r="BO79" s="1308"/>
      <c r="BP79" s="1305">
        <v>8.8000000000000007</v>
      </c>
      <c r="BQ79" s="1305"/>
      <c r="BR79" s="1305"/>
      <c r="BS79" s="1305"/>
      <c r="BT79" s="1305"/>
      <c r="BU79" s="1305"/>
      <c r="BV79" s="1305"/>
      <c r="BW79" s="1305"/>
      <c r="BX79" s="1305">
        <v>7</v>
      </c>
      <c r="BY79" s="1305"/>
      <c r="BZ79" s="1305"/>
      <c r="CA79" s="1305"/>
      <c r="CB79" s="1305"/>
      <c r="CC79" s="1305"/>
      <c r="CD79" s="1305"/>
      <c r="CE79" s="1305"/>
      <c r="CF79" s="1305">
        <v>6.9</v>
      </c>
      <c r="CG79" s="1305"/>
      <c r="CH79" s="1305"/>
      <c r="CI79" s="1305"/>
      <c r="CJ79" s="1305"/>
      <c r="CK79" s="1305"/>
      <c r="CL79" s="1305"/>
      <c r="CM79" s="1305"/>
      <c r="CN79" s="1305">
        <v>6.6</v>
      </c>
      <c r="CO79" s="1305"/>
      <c r="CP79" s="1305"/>
      <c r="CQ79" s="1305"/>
      <c r="CR79" s="1305"/>
      <c r="CS79" s="1305"/>
      <c r="CT79" s="1305"/>
      <c r="CU79" s="1305"/>
      <c r="CV79" s="1305">
        <v>6.4</v>
      </c>
      <c r="CW79" s="1305"/>
      <c r="CX79" s="1305"/>
      <c r="CY79" s="1305"/>
      <c r="CZ79" s="1305"/>
      <c r="DA79" s="1305"/>
      <c r="DB79" s="1305"/>
      <c r="DC79" s="1305"/>
    </row>
    <row r="80" spans="2:107" ht="13" x14ac:dyDescent="0.2">
      <c r="B80" s="394"/>
      <c r="G80" s="1311"/>
      <c r="H80" s="1311"/>
      <c r="I80" s="1306"/>
      <c r="J80" s="1306"/>
      <c r="K80" s="1307"/>
      <c r="L80" s="1307"/>
      <c r="M80" s="1307"/>
      <c r="N80" s="1307"/>
      <c r="AN80" s="1310"/>
      <c r="AO80" s="1310"/>
      <c r="AP80" s="1310"/>
      <c r="AQ80" s="1310"/>
      <c r="AR80" s="1310"/>
      <c r="AS80" s="1310"/>
      <c r="AT80" s="1310"/>
      <c r="AU80" s="1310"/>
      <c r="AV80" s="1310"/>
      <c r="AW80" s="1310"/>
      <c r="AX80" s="1310"/>
      <c r="AY80" s="1310"/>
      <c r="AZ80" s="1310"/>
      <c r="BA80" s="1310"/>
      <c r="BB80" s="1308"/>
      <c r="BC80" s="1308"/>
      <c r="BD80" s="1308"/>
      <c r="BE80" s="1308"/>
      <c r="BF80" s="1308"/>
      <c r="BG80" s="1308"/>
      <c r="BH80" s="1308"/>
      <c r="BI80" s="1308"/>
      <c r="BJ80" s="1308"/>
      <c r="BK80" s="1308"/>
      <c r="BL80" s="1308"/>
      <c r="BM80" s="1308"/>
      <c r="BN80" s="1308"/>
      <c r="BO80" s="1308"/>
      <c r="BP80" s="1305"/>
      <c r="BQ80" s="1305"/>
      <c r="BR80" s="1305"/>
      <c r="BS80" s="1305"/>
      <c r="BT80" s="1305"/>
      <c r="BU80" s="1305"/>
      <c r="BV80" s="1305"/>
      <c r="BW80" s="1305"/>
      <c r="BX80" s="1305"/>
      <c r="BY80" s="1305"/>
      <c r="BZ80" s="1305"/>
      <c r="CA80" s="1305"/>
      <c r="CB80" s="1305"/>
      <c r="CC80" s="1305"/>
      <c r="CD80" s="1305"/>
      <c r="CE80" s="1305"/>
      <c r="CF80" s="1305"/>
      <c r="CG80" s="1305"/>
      <c r="CH80" s="1305"/>
      <c r="CI80" s="1305"/>
      <c r="CJ80" s="1305"/>
      <c r="CK80" s="1305"/>
      <c r="CL80" s="1305"/>
      <c r="CM80" s="1305"/>
      <c r="CN80" s="1305"/>
      <c r="CO80" s="1305"/>
      <c r="CP80" s="1305"/>
      <c r="CQ80" s="1305"/>
      <c r="CR80" s="1305"/>
      <c r="CS80" s="1305"/>
      <c r="CT80" s="1305"/>
      <c r="CU80" s="1305"/>
      <c r="CV80" s="1305"/>
      <c r="CW80" s="1305"/>
      <c r="CX80" s="1305"/>
      <c r="CY80" s="1305"/>
      <c r="CZ80" s="1305"/>
      <c r="DA80" s="1305"/>
      <c r="DB80" s="1305"/>
      <c r="DC80" s="1305"/>
    </row>
    <row r="81" spans="2:109" ht="13" x14ac:dyDescent="0.2">
      <c r="B81" s="394"/>
    </row>
    <row r="82" spans="2:109" ht="16.5" x14ac:dyDescent="0.2">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ht="13" x14ac:dyDescent="0.2">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ht="13" x14ac:dyDescent="0.2">
      <c r="DD84" s="387"/>
      <c r="DE84" s="387"/>
    </row>
    <row r="85" spans="2:109" ht="13" x14ac:dyDescent="0.2">
      <c r="DD85" s="387"/>
      <c r="DE85" s="387"/>
    </row>
    <row r="86" spans="2:109" ht="13" hidden="1" x14ac:dyDescent="0.2">
      <c r="DD86" s="387"/>
      <c r="DE86" s="387"/>
    </row>
    <row r="87" spans="2:109" ht="13" hidden="1" x14ac:dyDescent="0.2">
      <c r="K87" s="422"/>
      <c r="AQ87" s="422"/>
      <c r="BC87" s="422"/>
      <c r="BO87" s="422"/>
      <c r="CA87" s="422"/>
      <c r="CM87" s="422"/>
      <c r="CY87" s="422"/>
      <c r="DD87" s="387"/>
      <c r="DE87" s="387"/>
    </row>
    <row r="88" spans="2:109" ht="13" hidden="1" x14ac:dyDescent="0.2">
      <c r="DD88" s="387"/>
      <c r="DE88" s="387"/>
    </row>
    <row r="89" spans="2:109" ht="13" hidden="1" x14ac:dyDescent="0.2">
      <c r="DD89" s="387"/>
      <c r="DE89" s="387"/>
    </row>
    <row r="90" spans="2:109" ht="13" hidden="1" x14ac:dyDescent="0.2">
      <c r="DD90" s="387"/>
      <c r="DE90" s="387"/>
    </row>
    <row r="91" spans="2:109" ht="13" hidden="1" x14ac:dyDescent="0.2">
      <c r="DD91" s="387"/>
      <c r="DE91" s="387"/>
    </row>
    <row r="92" spans="2:109" ht="13.5" hidden="1" customHeight="1" x14ac:dyDescent="0.2">
      <c r="DD92" s="387"/>
      <c r="DE92" s="387"/>
    </row>
    <row r="93" spans="2:109" ht="13.5" hidden="1" customHeight="1" x14ac:dyDescent="0.2">
      <c r="DD93" s="387"/>
      <c r="DE93" s="387"/>
    </row>
    <row r="94" spans="2:109" ht="13.5" hidden="1" customHeight="1" x14ac:dyDescent="0.2">
      <c r="DD94" s="387"/>
      <c r="DE94" s="387"/>
    </row>
    <row r="95" spans="2:109" ht="13.5" hidden="1" customHeight="1" x14ac:dyDescent="0.2">
      <c r="DD95" s="387"/>
      <c r="DE95" s="387"/>
    </row>
    <row r="96" spans="2:109" ht="13.5" hidden="1" customHeight="1" x14ac:dyDescent="0.2">
      <c r="DD96" s="387"/>
      <c r="DE96" s="387"/>
    </row>
    <row r="97" spans="108:109" ht="13.5" hidden="1" customHeight="1" x14ac:dyDescent="0.2">
      <c r="DD97" s="387"/>
      <c r="DE97" s="387"/>
    </row>
    <row r="98" spans="108:109" ht="13.5" hidden="1" customHeight="1" x14ac:dyDescent="0.2">
      <c r="DD98" s="387"/>
      <c r="DE98" s="387"/>
    </row>
    <row r="99" spans="108:109" ht="13.5" hidden="1" customHeight="1" x14ac:dyDescent="0.2">
      <c r="DD99" s="387"/>
      <c r="DE99" s="387"/>
    </row>
    <row r="100" spans="108:109" ht="13.5" hidden="1" customHeight="1" x14ac:dyDescent="0.2">
      <c r="DD100" s="387"/>
      <c r="DE100" s="387"/>
    </row>
    <row r="101" spans="108:109" ht="13.5" hidden="1" customHeight="1" x14ac:dyDescent="0.2">
      <c r="DD101" s="387"/>
      <c r="DE101" s="387"/>
    </row>
    <row r="102" spans="108:109" ht="13.5" hidden="1" customHeight="1" x14ac:dyDescent="0.2">
      <c r="DD102" s="387"/>
      <c r="DE102" s="387"/>
    </row>
    <row r="103" spans="108:109" ht="13.5" hidden="1" customHeight="1" x14ac:dyDescent="0.2">
      <c r="DD103" s="387"/>
      <c r="DE103" s="387"/>
    </row>
    <row r="104" spans="108:109" ht="13.5" hidden="1" customHeight="1" x14ac:dyDescent="0.2">
      <c r="DD104" s="387"/>
      <c r="DE104" s="387"/>
    </row>
    <row r="105" spans="108:109" ht="13.5" hidden="1" customHeight="1" x14ac:dyDescent="0.2">
      <c r="DD105" s="387"/>
      <c r="DE105" s="387"/>
    </row>
    <row r="106" spans="108:109" ht="13.5" hidden="1" customHeight="1" x14ac:dyDescent="0.2">
      <c r="DD106" s="387"/>
      <c r="DE106" s="387"/>
    </row>
    <row r="107" spans="108:109" ht="13.5" hidden="1" customHeight="1" x14ac:dyDescent="0.2">
      <c r="DD107" s="387"/>
      <c r="DE107" s="387"/>
    </row>
    <row r="108" spans="108:109" ht="13.5" hidden="1" customHeight="1" x14ac:dyDescent="0.2">
      <c r="DD108" s="387"/>
      <c r="DE108" s="387"/>
    </row>
    <row r="109" spans="108:109" ht="13.5" hidden="1" customHeight="1" x14ac:dyDescent="0.2">
      <c r="DD109" s="387"/>
      <c r="DE109" s="387"/>
    </row>
    <row r="110" spans="108:109" ht="13.5" hidden="1" customHeight="1" x14ac:dyDescent="0.2">
      <c r="DD110" s="387"/>
      <c r="DE110" s="387"/>
    </row>
    <row r="111" spans="108:109" ht="13.5" hidden="1" customHeight="1" x14ac:dyDescent="0.2">
      <c r="DD111" s="387"/>
      <c r="DE111" s="387"/>
    </row>
    <row r="112" spans="108:109" ht="13.5" hidden="1" customHeight="1" x14ac:dyDescent="0.2">
      <c r="DD112" s="387"/>
      <c r="DE112" s="387"/>
    </row>
    <row r="113" spans="108:109" ht="13.5" hidden="1" customHeight="1" x14ac:dyDescent="0.2">
      <c r="DD113" s="387"/>
      <c r="DE113" s="387"/>
    </row>
    <row r="114" spans="108:109" ht="13.5" hidden="1" customHeight="1" x14ac:dyDescent="0.2">
      <c r="DD114" s="387"/>
      <c r="DE114" s="387"/>
    </row>
    <row r="115" spans="108:109" ht="13.5" hidden="1" customHeight="1" x14ac:dyDescent="0.2">
      <c r="DD115" s="387"/>
      <c r="DE115" s="387"/>
    </row>
    <row r="116" spans="108:109" ht="13.5" hidden="1" customHeight="1" x14ac:dyDescent="0.2">
      <c r="DD116" s="387"/>
      <c r="DE116" s="387"/>
    </row>
    <row r="117" spans="108:109" ht="13.5" hidden="1" customHeight="1" x14ac:dyDescent="0.2">
      <c r="DD117" s="387"/>
      <c r="DE117" s="387"/>
    </row>
    <row r="118" spans="108:109" ht="13.5" hidden="1" customHeight="1" x14ac:dyDescent="0.2">
      <c r="DD118" s="387"/>
      <c r="DE118" s="387"/>
    </row>
    <row r="119" spans="108:109" ht="13.5" hidden="1" customHeight="1" x14ac:dyDescent="0.2">
      <c r="DD119" s="387"/>
      <c r="DE119" s="387"/>
    </row>
    <row r="120" spans="108:109" ht="13.5" hidden="1" customHeight="1" x14ac:dyDescent="0.2">
      <c r="DD120" s="387"/>
      <c r="DE120" s="387"/>
    </row>
    <row r="121" spans="108:109" ht="13.5" hidden="1" customHeight="1" x14ac:dyDescent="0.2">
      <c r="DD121" s="387"/>
      <c r="DE121" s="387"/>
    </row>
    <row r="122" spans="108:109" ht="13.5" hidden="1" customHeight="1" x14ac:dyDescent="0.2">
      <c r="DD122" s="387"/>
      <c r="DE122" s="387"/>
    </row>
    <row r="123" spans="108:109" ht="13.5" hidden="1" customHeight="1" x14ac:dyDescent="0.2">
      <c r="DD123" s="387"/>
      <c r="DE123" s="387"/>
    </row>
    <row r="124" spans="108:109" ht="13.5" hidden="1" customHeight="1" x14ac:dyDescent="0.2">
      <c r="DD124" s="387"/>
      <c r="DE124" s="387"/>
    </row>
    <row r="125" spans="108:109" ht="13.5" hidden="1" customHeight="1" x14ac:dyDescent="0.2">
      <c r="DD125" s="387"/>
      <c r="DE125" s="387"/>
    </row>
    <row r="126" spans="108:109" ht="13.5" hidden="1" customHeight="1" x14ac:dyDescent="0.2">
      <c r="DD126" s="387"/>
      <c r="DE126" s="387"/>
    </row>
    <row r="127" spans="108:109" ht="13.5" hidden="1" customHeight="1" x14ac:dyDescent="0.2">
      <c r="DD127" s="387"/>
      <c r="DE127" s="387"/>
    </row>
    <row r="128" spans="108:109" ht="13.5" hidden="1" customHeight="1" x14ac:dyDescent="0.2">
      <c r="DD128" s="387"/>
      <c r="DE128" s="387"/>
    </row>
    <row r="129" spans="108:109" ht="13.5" hidden="1" customHeight="1" x14ac:dyDescent="0.2">
      <c r="DD129" s="387"/>
      <c r="DE129" s="387"/>
    </row>
    <row r="130" spans="108:109" ht="13.5" hidden="1" customHeight="1" x14ac:dyDescent="0.2">
      <c r="DD130" s="387"/>
      <c r="DE130" s="387"/>
    </row>
    <row r="131" spans="108:109" ht="13.5" hidden="1" customHeight="1" x14ac:dyDescent="0.2">
      <c r="DD131" s="387"/>
      <c r="DE131" s="387"/>
    </row>
    <row r="132" spans="108:109" ht="13.5" hidden="1" customHeight="1" x14ac:dyDescent="0.2">
      <c r="DD132" s="387"/>
      <c r="DE132" s="387"/>
    </row>
    <row r="133" spans="108:109" ht="13.5" hidden="1" customHeight="1" x14ac:dyDescent="0.2">
      <c r="DD133" s="387"/>
      <c r="DE133" s="387"/>
    </row>
    <row r="134" spans="108:109" ht="13.5" hidden="1" customHeight="1" x14ac:dyDescent="0.2">
      <c r="DD134" s="387"/>
      <c r="DE134" s="387"/>
    </row>
    <row r="135" spans="108:109" ht="13.5" hidden="1" customHeight="1" x14ac:dyDescent="0.2">
      <c r="DD135" s="387"/>
      <c r="DE135" s="387"/>
    </row>
    <row r="136" spans="108:109" ht="13.5" hidden="1" customHeight="1" x14ac:dyDescent="0.2">
      <c r="DD136" s="387"/>
      <c r="DE136" s="387"/>
    </row>
    <row r="137" spans="108:109" ht="13.5" hidden="1" customHeight="1" x14ac:dyDescent="0.2">
      <c r="DD137" s="387"/>
      <c r="DE137" s="387"/>
    </row>
    <row r="138" spans="108:109" ht="13.5" hidden="1" customHeight="1" x14ac:dyDescent="0.2">
      <c r="DD138" s="387"/>
      <c r="DE138" s="387"/>
    </row>
    <row r="139" spans="108:109" ht="13.5" hidden="1" customHeight="1" x14ac:dyDescent="0.2">
      <c r="DD139" s="387"/>
      <c r="DE139" s="387"/>
    </row>
    <row r="140" spans="108:109" ht="13.5" hidden="1" customHeight="1" x14ac:dyDescent="0.2">
      <c r="DD140" s="387"/>
      <c r="DE140" s="387"/>
    </row>
    <row r="141" spans="108:109" ht="13.5" hidden="1" customHeight="1" x14ac:dyDescent="0.2">
      <c r="DD141" s="387"/>
      <c r="DE141" s="387"/>
    </row>
    <row r="142" spans="108:109" ht="13.5" hidden="1" customHeight="1" x14ac:dyDescent="0.2">
      <c r="DD142" s="387"/>
      <c r="DE142" s="387"/>
    </row>
    <row r="143" spans="108:109" ht="13.5" hidden="1" customHeight="1" x14ac:dyDescent="0.2">
      <c r="DD143" s="387"/>
      <c r="DE143" s="387"/>
    </row>
    <row r="144" spans="108:109" ht="13.5" hidden="1" customHeight="1" x14ac:dyDescent="0.2">
      <c r="DD144" s="387"/>
      <c r="DE144" s="387"/>
    </row>
    <row r="145" spans="108:109" ht="13.5" hidden="1" customHeight="1" x14ac:dyDescent="0.2">
      <c r="DD145" s="387"/>
      <c r="DE145" s="387"/>
    </row>
    <row r="146" spans="108:109" ht="13.5" hidden="1" customHeight="1" x14ac:dyDescent="0.2">
      <c r="DD146" s="387"/>
      <c r="DE146" s="387"/>
    </row>
    <row r="147" spans="108:109" ht="13.5" hidden="1" customHeight="1" x14ac:dyDescent="0.2">
      <c r="DD147" s="387"/>
      <c r="DE147" s="387"/>
    </row>
    <row r="148" spans="108:109" ht="13.5" hidden="1" customHeight="1" x14ac:dyDescent="0.2">
      <c r="DD148" s="387"/>
      <c r="DE148" s="387"/>
    </row>
    <row r="149" spans="108:109" ht="13.5" hidden="1" customHeight="1" x14ac:dyDescent="0.2">
      <c r="DD149" s="387"/>
      <c r="DE149" s="387"/>
    </row>
    <row r="150" spans="108:109" ht="13.5" hidden="1" customHeight="1" x14ac:dyDescent="0.2">
      <c r="DD150" s="387"/>
      <c r="DE150" s="387"/>
    </row>
    <row r="151" spans="108:109" ht="13.5" hidden="1" customHeight="1" x14ac:dyDescent="0.2">
      <c r="DD151" s="387"/>
      <c r="DE151" s="387"/>
    </row>
    <row r="152" spans="108:109" ht="13.5" hidden="1" customHeight="1" x14ac:dyDescent="0.2">
      <c r="DD152" s="387"/>
      <c r="DE152" s="387"/>
    </row>
    <row r="153" spans="108:109" ht="13.5" hidden="1" customHeight="1" x14ac:dyDescent="0.2">
      <c r="DD153" s="387"/>
      <c r="DE153" s="387"/>
    </row>
    <row r="154" spans="108:109" ht="13.5" hidden="1" customHeight="1" x14ac:dyDescent="0.2">
      <c r="DD154" s="387"/>
      <c r="DE154" s="387"/>
    </row>
    <row r="155" spans="108:109" ht="13.5" hidden="1" customHeight="1" x14ac:dyDescent="0.2">
      <c r="DD155" s="387"/>
      <c r="DE155" s="387"/>
    </row>
    <row r="156" spans="108:109" ht="13.5" hidden="1" customHeight="1" x14ac:dyDescent="0.2">
      <c r="DD156" s="387"/>
      <c r="DE156" s="387"/>
    </row>
    <row r="157" spans="108:109" ht="13.5" hidden="1" customHeight="1" x14ac:dyDescent="0.2">
      <c r="DD157" s="387"/>
      <c r="DE157" s="387"/>
    </row>
    <row r="158" spans="108:109" ht="13.5" hidden="1" customHeight="1" x14ac:dyDescent="0.2">
      <c r="DD158" s="387"/>
      <c r="DE158" s="387"/>
    </row>
    <row r="159" spans="108:109" ht="13.5" hidden="1" customHeight="1" x14ac:dyDescent="0.2">
      <c r="DD159" s="387"/>
      <c r="DE159" s="387"/>
    </row>
    <row r="160" spans="108:109" ht="13.5" hidden="1" customHeight="1" x14ac:dyDescent="0.2">
      <c r="DD160" s="387"/>
      <c r="DE160" s="387"/>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4aFWxewkUR+BQ6g8/2fRYcK0X1T6/C8a5bFMlNnpHNtgJCkPLOwxfXrge9DpewyjI/SGtahV7rfA93Q1P/SbJg==" saltValue="PQOhZYZ1RsGTSA8cUx6B5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E35156-B31D-4741-B55D-9C2987C28B1C}">
  <sheetPr>
    <pageSetUpPr fitToPage="1"/>
  </sheetPr>
  <dimension ref="A1:DR135"/>
  <sheetViews>
    <sheetView showGridLines="0" zoomScaleNormal="100" zoomScaleSheetLayoutView="70" workbookViewId="0">
      <selection activeCell="BP73" sqref="BP73:BW74"/>
    </sheetView>
  </sheetViews>
  <sheetFormatPr defaultColWidth="0" defaultRowHeight="13.5" customHeight="1" zeroHeight="1" x14ac:dyDescent="0.2"/>
  <cols>
    <col min="1" max="34" width="2.453125" style="291" customWidth="1"/>
    <col min="35" max="122" width="2.453125" style="290" customWidth="1"/>
    <col min="123" max="16384" width="2.4531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 x14ac:dyDescent="0.2">
      <c r="S2" s="290"/>
      <c r="AH2" s="290"/>
    </row>
    <row r="3" spans="2:34" ht="13"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 x14ac:dyDescent="0.2"/>
    <row r="5" spans="2:34" ht="13" x14ac:dyDescent="0.2"/>
    <row r="6" spans="2:34" ht="13" x14ac:dyDescent="0.2"/>
    <row r="7" spans="2:34" ht="13" x14ac:dyDescent="0.2"/>
    <row r="8" spans="2:34" ht="13" x14ac:dyDescent="0.2"/>
    <row r="9" spans="2:34" ht="13" x14ac:dyDescent="0.2">
      <c r="AH9" s="290"/>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90"/>
    </row>
    <row r="18" spans="12:34" ht="13" x14ac:dyDescent="0.2"/>
    <row r="19" spans="12:34" ht="13" x14ac:dyDescent="0.2"/>
    <row r="20" spans="12:34" ht="13" x14ac:dyDescent="0.2">
      <c r="AH20" s="290"/>
    </row>
    <row r="21" spans="12:34" ht="13" x14ac:dyDescent="0.2">
      <c r="AH21" s="290"/>
    </row>
    <row r="22" spans="12:34" ht="13" x14ac:dyDescent="0.2"/>
    <row r="23" spans="12:34" ht="13" x14ac:dyDescent="0.2"/>
    <row r="24" spans="12:34" ht="13" x14ac:dyDescent="0.2">
      <c r="Q24" s="290"/>
    </row>
    <row r="25" spans="12:34" ht="13" x14ac:dyDescent="0.2"/>
    <row r="26" spans="12:34" ht="13" x14ac:dyDescent="0.2"/>
    <row r="27" spans="12:34" ht="13" x14ac:dyDescent="0.2"/>
    <row r="28" spans="12:34" ht="13" x14ac:dyDescent="0.2">
      <c r="O28" s="290"/>
      <c r="T28" s="290"/>
      <c r="AH28" s="290"/>
    </row>
    <row r="29" spans="12:34" ht="13" x14ac:dyDescent="0.2"/>
    <row r="30" spans="12:34" ht="13" x14ac:dyDescent="0.2"/>
    <row r="31" spans="12:34" ht="13" x14ac:dyDescent="0.2">
      <c r="Q31" s="290"/>
    </row>
    <row r="32" spans="12:34" ht="13" x14ac:dyDescent="0.2">
      <c r="L32" s="290"/>
    </row>
    <row r="33" spans="2:34" ht="13" x14ac:dyDescent="0.2">
      <c r="C33" s="290"/>
      <c r="E33" s="290"/>
      <c r="G33" s="290"/>
      <c r="I33" s="290"/>
      <c r="X33" s="290"/>
    </row>
    <row r="34" spans="2:34" ht="13" x14ac:dyDescent="0.2">
      <c r="B34" s="290"/>
      <c r="P34" s="290"/>
      <c r="R34" s="290"/>
      <c r="T34" s="290"/>
    </row>
    <row r="35" spans="2:34" ht="13" x14ac:dyDescent="0.2">
      <c r="D35" s="290"/>
      <c r="W35" s="290"/>
      <c r="AC35" s="290"/>
      <c r="AD35" s="290"/>
      <c r="AE35" s="290"/>
      <c r="AF35" s="290"/>
      <c r="AG35" s="290"/>
      <c r="AH35" s="290"/>
    </row>
    <row r="36" spans="2:34" ht="13" x14ac:dyDescent="0.2">
      <c r="H36" s="290"/>
      <c r="J36" s="290"/>
      <c r="K36" s="290"/>
      <c r="M36" s="290"/>
      <c r="Y36" s="290"/>
      <c r="Z36" s="290"/>
      <c r="AA36" s="290"/>
      <c r="AB36" s="290"/>
      <c r="AC36" s="290"/>
      <c r="AD36" s="290"/>
      <c r="AE36" s="290"/>
      <c r="AF36" s="290"/>
      <c r="AG36" s="290"/>
      <c r="AH36" s="290"/>
    </row>
    <row r="37" spans="2:34" ht="13" x14ac:dyDescent="0.2">
      <c r="AH37" s="290"/>
    </row>
    <row r="38" spans="2:34" ht="13" x14ac:dyDescent="0.2">
      <c r="AG38" s="290"/>
      <c r="AH38" s="290"/>
    </row>
    <row r="39" spans="2:34" ht="13" x14ac:dyDescent="0.2"/>
    <row r="40" spans="2:34" ht="13" x14ac:dyDescent="0.2">
      <c r="X40" s="290"/>
    </row>
    <row r="41" spans="2:34" ht="13" x14ac:dyDescent="0.2">
      <c r="R41" s="290"/>
    </row>
    <row r="42" spans="2:34" ht="13" x14ac:dyDescent="0.2">
      <c r="W42" s="290"/>
    </row>
    <row r="43" spans="2:34" ht="13" x14ac:dyDescent="0.2">
      <c r="Y43" s="290"/>
      <c r="Z43" s="290"/>
      <c r="AA43" s="290"/>
      <c r="AB43" s="290"/>
      <c r="AC43" s="290"/>
      <c r="AD43" s="290"/>
      <c r="AE43" s="290"/>
      <c r="AF43" s="290"/>
      <c r="AG43" s="290"/>
      <c r="AH43" s="290"/>
    </row>
    <row r="44" spans="2:34" ht="13" x14ac:dyDescent="0.2">
      <c r="AH44" s="290"/>
    </row>
    <row r="45" spans="2:34" ht="13" x14ac:dyDescent="0.2">
      <c r="X45" s="290"/>
    </row>
    <row r="46" spans="2:34" ht="13" x14ac:dyDescent="0.2"/>
    <row r="47" spans="2:34" ht="13" x14ac:dyDescent="0.2"/>
    <row r="48" spans="2:34" ht="13" x14ac:dyDescent="0.2">
      <c r="W48" s="290"/>
      <c r="Y48" s="290"/>
      <c r="Z48" s="290"/>
      <c r="AA48" s="290"/>
      <c r="AB48" s="290"/>
      <c r="AC48" s="290"/>
      <c r="AD48" s="290"/>
      <c r="AE48" s="290"/>
      <c r="AF48" s="290"/>
      <c r="AG48" s="290"/>
      <c r="AH48" s="290"/>
    </row>
    <row r="49" spans="28:34" ht="13" x14ac:dyDescent="0.2"/>
    <row r="50" spans="28:34" ht="13" x14ac:dyDescent="0.2">
      <c r="AE50" s="290"/>
      <c r="AF50" s="290"/>
      <c r="AG50" s="290"/>
      <c r="AH50" s="290"/>
    </row>
    <row r="51" spans="28:34" ht="13" x14ac:dyDescent="0.2">
      <c r="AC51" s="290"/>
      <c r="AD51" s="290"/>
      <c r="AE51" s="290"/>
      <c r="AF51" s="290"/>
      <c r="AG51" s="290"/>
      <c r="AH51" s="290"/>
    </row>
    <row r="52" spans="28:34" ht="13" x14ac:dyDescent="0.2"/>
    <row r="53" spans="28:34" ht="13" x14ac:dyDescent="0.2">
      <c r="AF53" s="290"/>
      <c r="AG53" s="290"/>
      <c r="AH53" s="290"/>
    </row>
    <row r="54" spans="28:34" ht="13" x14ac:dyDescent="0.2">
      <c r="AH54" s="290"/>
    </row>
    <row r="55" spans="28:34" ht="13" x14ac:dyDescent="0.2"/>
    <row r="56" spans="28:34" ht="13" x14ac:dyDescent="0.2">
      <c r="AB56" s="290"/>
      <c r="AC56" s="290"/>
      <c r="AD56" s="290"/>
      <c r="AE56" s="290"/>
      <c r="AF56" s="290"/>
      <c r="AG56" s="290"/>
      <c r="AH56" s="290"/>
    </row>
    <row r="57" spans="28:34" ht="13" x14ac:dyDescent="0.2">
      <c r="AH57" s="290"/>
    </row>
    <row r="58" spans="28:34" ht="13" x14ac:dyDescent="0.2">
      <c r="AH58" s="290"/>
    </row>
    <row r="59" spans="28:34" ht="13" x14ac:dyDescent="0.2"/>
    <row r="60" spans="28:34" ht="13" x14ac:dyDescent="0.2"/>
    <row r="61" spans="28:34" ht="13" x14ac:dyDescent="0.2"/>
    <row r="62" spans="28:34" ht="13" x14ac:dyDescent="0.2"/>
    <row r="63" spans="28:34" ht="13" x14ac:dyDescent="0.2">
      <c r="AH63" s="290"/>
    </row>
    <row r="64" spans="28:34" ht="13" x14ac:dyDescent="0.2">
      <c r="AG64" s="290"/>
      <c r="AH64" s="290"/>
    </row>
    <row r="65" spans="28:34" ht="13" x14ac:dyDescent="0.2"/>
    <row r="66" spans="28:34" ht="13" x14ac:dyDescent="0.2"/>
    <row r="67" spans="28:34" ht="13" x14ac:dyDescent="0.2"/>
    <row r="68" spans="28:34" ht="13" x14ac:dyDescent="0.2">
      <c r="AB68" s="290"/>
      <c r="AC68" s="290"/>
      <c r="AD68" s="290"/>
      <c r="AE68" s="290"/>
      <c r="AF68" s="290"/>
      <c r="AG68" s="290"/>
      <c r="AH68" s="290"/>
    </row>
    <row r="69" spans="28:34" ht="13" x14ac:dyDescent="0.2">
      <c r="AF69" s="290"/>
      <c r="AG69" s="290"/>
      <c r="AH69" s="290"/>
    </row>
    <row r="70" spans="28:34" ht="13" x14ac:dyDescent="0.2"/>
    <row r="71" spans="28:34" ht="13" x14ac:dyDescent="0.2"/>
    <row r="72" spans="28:34" ht="13" x14ac:dyDescent="0.2"/>
    <row r="73" spans="28:34" ht="13" x14ac:dyDescent="0.2"/>
    <row r="74" spans="28:34" ht="13" x14ac:dyDescent="0.2"/>
    <row r="75" spans="28:34" ht="13" x14ac:dyDescent="0.2">
      <c r="AH75" s="290"/>
    </row>
    <row r="76" spans="28:34" ht="13" x14ac:dyDescent="0.2">
      <c r="AF76" s="290"/>
      <c r="AG76" s="290"/>
      <c r="AH76" s="290"/>
    </row>
    <row r="77" spans="28:34" ht="13" x14ac:dyDescent="0.2">
      <c r="AG77" s="290"/>
      <c r="AH77" s="290"/>
    </row>
    <row r="78" spans="28:34" ht="13" x14ac:dyDescent="0.2"/>
    <row r="79" spans="28:34" ht="13" x14ac:dyDescent="0.2"/>
    <row r="80" spans="28:34" ht="13" x14ac:dyDescent="0.2"/>
    <row r="81" spans="25:34" ht="13" x14ac:dyDescent="0.2"/>
    <row r="82" spans="25:34" ht="13" x14ac:dyDescent="0.2">
      <c r="Y82" s="290"/>
    </row>
    <row r="83" spans="25:34" ht="13" x14ac:dyDescent="0.2">
      <c r="Y83" s="290"/>
      <c r="Z83" s="290"/>
      <c r="AA83" s="290"/>
      <c r="AB83" s="290"/>
      <c r="AC83" s="290"/>
      <c r="AD83" s="290"/>
      <c r="AE83" s="290"/>
      <c r="AF83" s="290"/>
      <c r="AG83" s="290"/>
      <c r="AH83" s="290"/>
    </row>
    <row r="84" spans="25:34" ht="13" x14ac:dyDescent="0.2"/>
    <row r="85" spans="25:34" ht="13" x14ac:dyDescent="0.2"/>
    <row r="86" spans="25:34" ht="13" x14ac:dyDescent="0.2"/>
    <row r="87" spans="25:34" ht="13" x14ac:dyDescent="0.2"/>
    <row r="88" spans="25:34" ht="13" x14ac:dyDescent="0.2">
      <c r="AH88" s="290"/>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507</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NRNAKF4WtsLXPwrrL36ZW4cTjC82aQt7VVvGqui5TkgL6Ee9kyKsEHuuluAFZuWf8ppVHiTwaPWbN4oHX66cEw==" saltValue="Rzx11EReiPVmyrjY2JRHk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03D4A0-AC61-4497-91A0-244BFE43A539}">
  <sheetPr>
    <pageSetUpPr fitToPage="1"/>
  </sheetPr>
  <dimension ref="A1:DR135"/>
  <sheetViews>
    <sheetView showGridLines="0" zoomScaleNormal="100" zoomScaleSheetLayoutView="55" workbookViewId="0">
      <selection activeCell="BP73" sqref="BP73:BW74"/>
    </sheetView>
  </sheetViews>
  <sheetFormatPr defaultColWidth="0" defaultRowHeight="13.5" customHeight="1" zeroHeight="1" x14ac:dyDescent="0.2"/>
  <cols>
    <col min="1" max="34" width="2.453125" style="291" customWidth="1"/>
    <col min="35" max="122" width="2.453125" style="290" customWidth="1"/>
    <col min="123" max="16384" width="2.4531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 x14ac:dyDescent="0.2">
      <c r="S2" s="290"/>
      <c r="AH2" s="290"/>
    </row>
    <row r="3" spans="2:34" ht="13"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 x14ac:dyDescent="0.2"/>
    <row r="5" spans="2:34" ht="13" x14ac:dyDescent="0.2"/>
    <row r="6" spans="2:34" ht="13" x14ac:dyDescent="0.2"/>
    <row r="7" spans="2:34" ht="13" x14ac:dyDescent="0.2"/>
    <row r="8" spans="2:34" ht="13" x14ac:dyDescent="0.2"/>
    <row r="9" spans="2:34" ht="13" x14ac:dyDescent="0.2">
      <c r="AH9" s="290"/>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90"/>
    </row>
    <row r="18" spans="12:34" ht="13" x14ac:dyDescent="0.2"/>
    <row r="19" spans="12:34" ht="13" x14ac:dyDescent="0.2"/>
    <row r="20" spans="12:34" ht="13" x14ac:dyDescent="0.2">
      <c r="AH20" s="290"/>
    </row>
    <row r="21" spans="12:34" ht="13" x14ac:dyDescent="0.2">
      <c r="AH21" s="290"/>
    </row>
    <row r="22" spans="12:34" ht="13" x14ac:dyDescent="0.2"/>
    <row r="23" spans="12:34" ht="13" x14ac:dyDescent="0.2"/>
    <row r="24" spans="12:34" ht="13" x14ac:dyDescent="0.2">
      <c r="Q24" s="290"/>
    </row>
    <row r="25" spans="12:34" ht="13" x14ac:dyDescent="0.2"/>
    <row r="26" spans="12:34" ht="13" x14ac:dyDescent="0.2"/>
    <row r="27" spans="12:34" ht="13" x14ac:dyDescent="0.2"/>
    <row r="28" spans="12:34" ht="13" x14ac:dyDescent="0.2">
      <c r="O28" s="290"/>
      <c r="T28" s="290"/>
      <c r="AH28" s="290"/>
    </row>
    <row r="29" spans="12:34" ht="13" x14ac:dyDescent="0.2"/>
    <row r="30" spans="12:34" ht="13" x14ac:dyDescent="0.2"/>
    <row r="31" spans="12:34" ht="13" x14ac:dyDescent="0.2">
      <c r="Q31" s="290"/>
    </row>
    <row r="32" spans="12:34" ht="13" x14ac:dyDescent="0.2">
      <c r="L32" s="290"/>
    </row>
    <row r="33" spans="2:34" ht="13" x14ac:dyDescent="0.2">
      <c r="C33" s="290"/>
      <c r="E33" s="290"/>
      <c r="G33" s="290"/>
      <c r="I33" s="290"/>
      <c r="X33" s="290"/>
    </row>
    <row r="34" spans="2:34" ht="13" x14ac:dyDescent="0.2">
      <c r="B34" s="290"/>
      <c r="P34" s="290"/>
      <c r="R34" s="290"/>
      <c r="T34" s="290"/>
    </row>
    <row r="35" spans="2:34" ht="13" x14ac:dyDescent="0.2">
      <c r="D35" s="290"/>
      <c r="W35" s="290"/>
      <c r="AC35" s="290"/>
      <c r="AD35" s="290"/>
      <c r="AE35" s="290"/>
      <c r="AF35" s="290"/>
      <c r="AG35" s="290"/>
      <c r="AH35" s="290"/>
    </row>
    <row r="36" spans="2:34" ht="13" x14ac:dyDescent="0.2">
      <c r="H36" s="290"/>
      <c r="J36" s="290"/>
      <c r="K36" s="290"/>
      <c r="M36" s="290"/>
      <c r="Y36" s="290"/>
      <c r="Z36" s="290"/>
      <c r="AA36" s="290"/>
      <c r="AB36" s="290"/>
      <c r="AC36" s="290"/>
      <c r="AD36" s="290"/>
      <c r="AE36" s="290"/>
      <c r="AF36" s="290"/>
      <c r="AG36" s="290"/>
      <c r="AH36" s="290"/>
    </row>
    <row r="37" spans="2:34" ht="13" x14ac:dyDescent="0.2">
      <c r="AH37" s="290"/>
    </row>
    <row r="38" spans="2:34" ht="13" x14ac:dyDescent="0.2">
      <c r="AG38" s="290"/>
      <c r="AH38" s="290"/>
    </row>
    <row r="39" spans="2:34" ht="13" x14ac:dyDescent="0.2"/>
    <row r="40" spans="2:34" ht="13" x14ac:dyDescent="0.2">
      <c r="X40" s="290"/>
    </row>
    <row r="41" spans="2:34" ht="13" x14ac:dyDescent="0.2">
      <c r="R41" s="290"/>
    </row>
    <row r="42" spans="2:34" ht="13" x14ac:dyDescent="0.2">
      <c r="W42" s="290"/>
    </row>
    <row r="43" spans="2:34" ht="13" x14ac:dyDescent="0.2">
      <c r="Y43" s="290"/>
      <c r="Z43" s="290"/>
      <c r="AA43" s="290"/>
      <c r="AB43" s="290"/>
      <c r="AC43" s="290"/>
      <c r="AD43" s="290"/>
      <c r="AE43" s="290"/>
      <c r="AF43" s="290"/>
      <c r="AG43" s="290"/>
      <c r="AH43" s="290"/>
    </row>
    <row r="44" spans="2:34" ht="13" x14ac:dyDescent="0.2">
      <c r="AH44" s="290"/>
    </row>
    <row r="45" spans="2:34" ht="13" x14ac:dyDescent="0.2">
      <c r="X45" s="290"/>
    </row>
    <row r="46" spans="2:34" ht="13" x14ac:dyDescent="0.2"/>
    <row r="47" spans="2:34" ht="13" x14ac:dyDescent="0.2"/>
    <row r="48" spans="2:34" ht="13" x14ac:dyDescent="0.2">
      <c r="W48" s="290"/>
      <c r="Y48" s="290"/>
      <c r="Z48" s="290"/>
      <c r="AA48" s="290"/>
      <c r="AB48" s="290"/>
      <c r="AC48" s="290"/>
      <c r="AD48" s="290"/>
      <c r="AE48" s="290"/>
      <c r="AF48" s="290"/>
      <c r="AG48" s="290"/>
      <c r="AH48" s="290"/>
    </row>
    <row r="49" spans="28:34" ht="13" x14ac:dyDescent="0.2"/>
    <row r="50" spans="28:34" ht="13" x14ac:dyDescent="0.2">
      <c r="AE50" s="290"/>
      <c r="AF50" s="290"/>
      <c r="AG50" s="290"/>
      <c r="AH50" s="290"/>
    </row>
    <row r="51" spans="28:34" ht="13" x14ac:dyDescent="0.2">
      <c r="AC51" s="290"/>
      <c r="AD51" s="290"/>
      <c r="AE51" s="290"/>
      <c r="AF51" s="290"/>
      <c r="AG51" s="290"/>
      <c r="AH51" s="290"/>
    </row>
    <row r="52" spans="28:34" ht="13" x14ac:dyDescent="0.2"/>
    <row r="53" spans="28:34" ht="13" x14ac:dyDescent="0.2">
      <c r="AF53" s="290"/>
      <c r="AG53" s="290"/>
      <c r="AH53" s="290"/>
    </row>
    <row r="54" spans="28:34" ht="13" x14ac:dyDescent="0.2">
      <c r="AH54" s="290"/>
    </row>
    <row r="55" spans="28:34" ht="13" x14ac:dyDescent="0.2"/>
    <row r="56" spans="28:34" ht="13" x14ac:dyDescent="0.2">
      <c r="AB56" s="290"/>
      <c r="AC56" s="290"/>
      <c r="AD56" s="290"/>
      <c r="AE56" s="290"/>
      <c r="AF56" s="290"/>
      <c r="AG56" s="290"/>
      <c r="AH56" s="290"/>
    </row>
    <row r="57" spans="28:34" ht="13" x14ac:dyDescent="0.2">
      <c r="AH57" s="290"/>
    </row>
    <row r="58" spans="28:34" ht="13" x14ac:dyDescent="0.2">
      <c r="AH58" s="290"/>
    </row>
    <row r="59" spans="28:34" ht="13" x14ac:dyDescent="0.2">
      <c r="AG59" s="290"/>
      <c r="AH59" s="290"/>
    </row>
    <row r="60" spans="28:34" ht="13" x14ac:dyDescent="0.2"/>
    <row r="61" spans="28:34" ht="13" x14ac:dyDescent="0.2"/>
    <row r="62" spans="28:34" ht="13" x14ac:dyDescent="0.2"/>
    <row r="63" spans="28:34" ht="13" x14ac:dyDescent="0.2">
      <c r="AH63" s="290"/>
    </row>
    <row r="64" spans="28:34" ht="13" x14ac:dyDescent="0.2">
      <c r="AG64" s="290"/>
      <c r="AH64" s="290"/>
    </row>
    <row r="65" spans="28:34" ht="13" x14ac:dyDescent="0.2"/>
    <row r="66" spans="28:34" ht="13" x14ac:dyDescent="0.2"/>
    <row r="67" spans="28:34" ht="13" x14ac:dyDescent="0.2"/>
    <row r="68" spans="28:34" ht="13" x14ac:dyDescent="0.2">
      <c r="AB68" s="290"/>
      <c r="AC68" s="290"/>
      <c r="AD68" s="290"/>
      <c r="AE68" s="290"/>
      <c r="AF68" s="290"/>
      <c r="AG68" s="290"/>
      <c r="AH68" s="290"/>
    </row>
    <row r="69" spans="28:34" ht="13" x14ac:dyDescent="0.2">
      <c r="AF69" s="290"/>
      <c r="AG69" s="290"/>
      <c r="AH69" s="290"/>
    </row>
    <row r="70" spans="28:34" ht="13" x14ac:dyDescent="0.2"/>
    <row r="71" spans="28:34" ht="13" x14ac:dyDescent="0.2"/>
    <row r="72" spans="28:34" ht="13" x14ac:dyDescent="0.2"/>
    <row r="73" spans="28:34" ht="13" x14ac:dyDescent="0.2"/>
    <row r="74" spans="28:34" ht="13" x14ac:dyDescent="0.2"/>
    <row r="75" spans="28:34" ht="13" x14ac:dyDescent="0.2">
      <c r="AH75" s="290"/>
    </row>
    <row r="76" spans="28:34" ht="13" x14ac:dyDescent="0.2">
      <c r="AF76" s="290"/>
      <c r="AG76" s="290"/>
      <c r="AH76" s="290"/>
    </row>
    <row r="77" spans="28:34" ht="13" x14ac:dyDescent="0.2">
      <c r="AG77" s="290"/>
      <c r="AH77" s="290"/>
    </row>
    <row r="78" spans="28:34" ht="13" x14ac:dyDescent="0.2"/>
    <row r="79" spans="28:34" ht="13" x14ac:dyDescent="0.2"/>
    <row r="80" spans="28:34" ht="13" x14ac:dyDescent="0.2"/>
    <row r="81" spans="25:34" ht="13" x14ac:dyDescent="0.2"/>
    <row r="82" spans="25:34" ht="13" x14ac:dyDescent="0.2">
      <c r="Y82" s="290"/>
    </row>
    <row r="83" spans="25:34" ht="13" x14ac:dyDescent="0.2">
      <c r="Y83" s="290"/>
      <c r="Z83" s="290"/>
      <c r="AA83" s="290"/>
      <c r="AB83" s="290"/>
      <c r="AC83" s="290"/>
      <c r="AD83" s="290"/>
      <c r="AE83" s="290"/>
      <c r="AF83" s="290"/>
      <c r="AG83" s="290"/>
      <c r="AH83" s="290"/>
    </row>
    <row r="84" spans="25:34" ht="13" x14ac:dyDescent="0.2"/>
    <row r="85" spans="25:34" ht="13" x14ac:dyDescent="0.2"/>
    <row r="86" spans="25:34" ht="13" x14ac:dyDescent="0.2"/>
    <row r="87" spans="25:34" ht="13" x14ac:dyDescent="0.2"/>
    <row r="88" spans="25:34" ht="13" x14ac:dyDescent="0.2">
      <c r="AH88" s="290"/>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507</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RVrF0QPxgR7Y1zT5Uo6nC46LiG2+QmwBdjcZHNA1dn0Q2Pfe3D9Jj1Zp/OhV/ULO6pSJRMH3EkTEqTKzYAdgtw==" saltValue="qgON1Acn4uoGjbHDUrJdz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49" customWidth="1"/>
    <col min="2" max="8" width="13.36328125" style="149" customWidth="1"/>
    <col min="9" max="16384" width="11.08984375" style="149"/>
  </cols>
  <sheetData>
    <row r="1" spans="1:8" x14ac:dyDescent="0.2">
      <c r="A1" s="143"/>
      <c r="B1" s="144"/>
      <c r="C1" s="145"/>
      <c r="D1" s="146"/>
      <c r="E1" s="147"/>
      <c r="F1" s="147"/>
      <c r="G1" s="147"/>
      <c r="H1" s="148"/>
    </row>
    <row r="2" spans="1:8" x14ac:dyDescent="0.2">
      <c r="A2" s="150"/>
      <c r="B2" s="151"/>
      <c r="C2" s="152"/>
      <c r="D2" s="153" t="s">
        <v>52</v>
      </c>
      <c r="E2" s="154"/>
      <c r="F2" s="155" t="s">
        <v>558</v>
      </c>
      <c r="G2" s="156"/>
      <c r="H2" s="157"/>
    </row>
    <row r="3" spans="1:8" x14ac:dyDescent="0.2">
      <c r="A3" s="153" t="s">
        <v>551</v>
      </c>
      <c r="B3" s="158"/>
      <c r="C3" s="159"/>
      <c r="D3" s="160">
        <v>22583</v>
      </c>
      <c r="E3" s="161"/>
      <c r="F3" s="162">
        <v>66255</v>
      </c>
      <c r="G3" s="163"/>
      <c r="H3" s="164"/>
    </row>
    <row r="4" spans="1:8" x14ac:dyDescent="0.2">
      <c r="A4" s="165"/>
      <c r="B4" s="166"/>
      <c r="C4" s="167"/>
      <c r="D4" s="168">
        <v>16547</v>
      </c>
      <c r="E4" s="169"/>
      <c r="F4" s="170">
        <v>31822</v>
      </c>
      <c r="G4" s="171"/>
      <c r="H4" s="172"/>
    </row>
    <row r="5" spans="1:8" x14ac:dyDescent="0.2">
      <c r="A5" s="153" t="s">
        <v>553</v>
      </c>
      <c r="B5" s="158"/>
      <c r="C5" s="159"/>
      <c r="D5" s="160">
        <v>37573</v>
      </c>
      <c r="E5" s="161"/>
      <c r="F5" s="162">
        <v>47278</v>
      </c>
      <c r="G5" s="163"/>
      <c r="H5" s="164"/>
    </row>
    <row r="6" spans="1:8" x14ac:dyDescent="0.2">
      <c r="A6" s="165"/>
      <c r="B6" s="166"/>
      <c r="C6" s="167"/>
      <c r="D6" s="168">
        <v>31308</v>
      </c>
      <c r="E6" s="169"/>
      <c r="F6" s="170">
        <v>24096</v>
      </c>
      <c r="G6" s="171"/>
      <c r="H6" s="172"/>
    </row>
    <row r="7" spans="1:8" x14ac:dyDescent="0.2">
      <c r="A7" s="153" t="s">
        <v>554</v>
      </c>
      <c r="B7" s="158"/>
      <c r="C7" s="159"/>
      <c r="D7" s="160">
        <v>50294</v>
      </c>
      <c r="E7" s="161"/>
      <c r="F7" s="162">
        <v>44504</v>
      </c>
      <c r="G7" s="163"/>
      <c r="H7" s="164"/>
    </row>
    <row r="8" spans="1:8" x14ac:dyDescent="0.2">
      <c r="A8" s="165"/>
      <c r="B8" s="166"/>
      <c r="C8" s="167"/>
      <c r="D8" s="168">
        <v>36956</v>
      </c>
      <c r="E8" s="169"/>
      <c r="F8" s="170">
        <v>25876</v>
      </c>
      <c r="G8" s="171"/>
      <c r="H8" s="172"/>
    </row>
    <row r="9" spans="1:8" x14ac:dyDescent="0.2">
      <c r="A9" s="153" t="s">
        <v>555</v>
      </c>
      <c r="B9" s="158"/>
      <c r="C9" s="159"/>
      <c r="D9" s="160">
        <v>62174</v>
      </c>
      <c r="E9" s="161"/>
      <c r="F9" s="162">
        <v>47820</v>
      </c>
      <c r="G9" s="163"/>
      <c r="H9" s="164"/>
    </row>
    <row r="10" spans="1:8" x14ac:dyDescent="0.2">
      <c r="A10" s="165"/>
      <c r="B10" s="166"/>
      <c r="C10" s="167"/>
      <c r="D10" s="168">
        <v>51726</v>
      </c>
      <c r="E10" s="169"/>
      <c r="F10" s="170">
        <v>25855</v>
      </c>
      <c r="G10" s="171"/>
      <c r="H10" s="172"/>
    </row>
    <row r="11" spans="1:8" x14ac:dyDescent="0.2">
      <c r="A11" s="153" t="s">
        <v>556</v>
      </c>
      <c r="B11" s="158"/>
      <c r="C11" s="159"/>
      <c r="D11" s="160">
        <v>78211</v>
      </c>
      <c r="E11" s="161"/>
      <c r="F11" s="162">
        <v>41934</v>
      </c>
      <c r="G11" s="163"/>
      <c r="H11" s="164"/>
    </row>
    <row r="12" spans="1:8" x14ac:dyDescent="0.2">
      <c r="A12" s="165"/>
      <c r="B12" s="166"/>
      <c r="C12" s="173"/>
      <c r="D12" s="168">
        <v>70286</v>
      </c>
      <c r="E12" s="169"/>
      <c r="F12" s="170">
        <v>23352</v>
      </c>
      <c r="G12" s="171"/>
      <c r="H12" s="172"/>
    </row>
    <row r="13" spans="1:8" x14ac:dyDescent="0.2">
      <c r="A13" s="153"/>
      <c r="B13" s="158"/>
      <c r="C13" s="174"/>
      <c r="D13" s="175">
        <v>50167</v>
      </c>
      <c r="E13" s="176"/>
      <c r="F13" s="177">
        <v>49558</v>
      </c>
      <c r="G13" s="178"/>
      <c r="H13" s="164"/>
    </row>
    <row r="14" spans="1:8" x14ac:dyDescent="0.2">
      <c r="A14" s="165"/>
      <c r="B14" s="166"/>
      <c r="C14" s="167"/>
      <c r="D14" s="168">
        <v>41365</v>
      </c>
      <c r="E14" s="169"/>
      <c r="F14" s="170">
        <v>26200</v>
      </c>
      <c r="G14" s="171"/>
      <c r="H14" s="172"/>
    </row>
    <row r="17" spans="1:11" x14ac:dyDescent="0.2">
      <c r="A17" s="149" t="s">
        <v>53</v>
      </c>
    </row>
    <row r="18" spans="1:11" x14ac:dyDescent="0.2">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2">
      <c r="A19" s="179" t="s">
        <v>54</v>
      </c>
      <c r="B19" s="179">
        <f>ROUND(VALUE(SUBSTITUTE(実質収支比率等に係る経年分析!F$48,"▲","-")),2)</f>
        <v>0.15</v>
      </c>
      <c r="C19" s="179">
        <f>ROUND(VALUE(SUBSTITUTE(実質収支比率等に係る経年分析!G$48,"▲","-")),2)</f>
        <v>0.16</v>
      </c>
      <c r="D19" s="179">
        <f>ROUND(VALUE(SUBSTITUTE(実質収支比率等に係る経年分析!H$48,"▲","-")),2)</f>
        <v>0.13</v>
      </c>
      <c r="E19" s="179">
        <f>ROUND(VALUE(SUBSTITUTE(実質収支比率等に係る経年分析!I$48,"▲","-")),2)</f>
        <v>0.15</v>
      </c>
      <c r="F19" s="179">
        <f>ROUND(VALUE(SUBSTITUTE(実質収支比率等に係る経年分析!J$48,"▲","-")),2)</f>
        <v>0.43</v>
      </c>
    </row>
    <row r="20" spans="1:11" x14ac:dyDescent="0.2">
      <c r="A20" s="179" t="s">
        <v>55</v>
      </c>
      <c r="B20" s="179">
        <f>ROUND(VALUE(SUBSTITUTE(実質収支比率等に係る経年分析!F$47,"▲","-")),2)</f>
        <v>1.79</v>
      </c>
      <c r="C20" s="179">
        <f>ROUND(VALUE(SUBSTITUTE(実質収支比率等に係る経年分析!G$47,"▲","-")),2)</f>
        <v>3.21</v>
      </c>
      <c r="D20" s="179">
        <f>ROUND(VALUE(SUBSTITUTE(実質収支比率等に係る経年分析!H$47,"▲","-")),2)</f>
        <v>1.43</v>
      </c>
      <c r="E20" s="179">
        <f>ROUND(VALUE(SUBSTITUTE(実質収支比率等に係る経年分析!I$47,"▲","-")),2)</f>
        <v>45.1</v>
      </c>
      <c r="F20" s="179">
        <f>ROUND(VALUE(SUBSTITUTE(実質収支比率等に係る経年分析!J$47,"▲","-")),2)</f>
        <v>4.68</v>
      </c>
    </row>
    <row r="21" spans="1:11" x14ac:dyDescent="0.2">
      <c r="A21" s="179" t="s">
        <v>56</v>
      </c>
      <c r="B21" s="179">
        <f>IF(ISNUMBER(VALUE(SUBSTITUTE(実質収支比率等に係る経年分析!F$49,"▲","-"))),ROUND(VALUE(SUBSTITUTE(実質収支比率等に係る経年分析!F$49,"▲","-")),2),NA())</f>
        <v>0.46</v>
      </c>
      <c r="C21" s="179">
        <f>IF(ISNUMBER(VALUE(SUBSTITUTE(実質収支比率等に係る経年分析!G$49,"▲","-"))),ROUND(VALUE(SUBSTITUTE(実質収支比率等に係る経年分析!G$49,"▲","-")),2),NA())</f>
        <v>1.42</v>
      </c>
      <c r="D21" s="179">
        <f>IF(ISNUMBER(VALUE(SUBSTITUTE(実質収支比率等に係る経年分析!H$49,"▲","-"))),ROUND(VALUE(SUBSTITUTE(実質収支比率等に係る経年分析!H$49,"▲","-")),2),NA())</f>
        <v>-1.83</v>
      </c>
      <c r="E21" s="179">
        <f>IF(ISNUMBER(VALUE(SUBSTITUTE(実質収支比率等に係る経年分析!I$49,"▲","-"))),ROUND(VALUE(SUBSTITUTE(実質収支比率等に係る経年分析!I$49,"▲","-")),2),NA())</f>
        <v>52.33</v>
      </c>
      <c r="F21" s="179">
        <f>IF(ISNUMBER(VALUE(SUBSTITUTE(実質収支比率等に係る経年分析!J$49,"▲","-"))),ROUND(VALUE(SUBSTITUTE(実質収支比率等に係る経年分析!J$49,"▲","-")),2),NA())</f>
        <v>-39.99</v>
      </c>
    </row>
    <row r="24" spans="1:11" x14ac:dyDescent="0.2">
      <c r="A24" s="149" t="s">
        <v>57</v>
      </c>
    </row>
    <row r="25" spans="1:11" x14ac:dyDescent="0.2">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2">
      <c r="A26" s="180"/>
      <c r="B26" s="180" t="s">
        <v>58</v>
      </c>
      <c r="C26" s="180" t="s">
        <v>59</v>
      </c>
      <c r="D26" s="180" t="s">
        <v>58</v>
      </c>
      <c r="E26" s="180" t="s">
        <v>59</v>
      </c>
      <c r="F26" s="180" t="s">
        <v>58</v>
      </c>
      <c r="G26" s="180" t="s">
        <v>59</v>
      </c>
      <c r="H26" s="180" t="s">
        <v>58</v>
      </c>
      <c r="I26" s="180" t="s">
        <v>59</v>
      </c>
      <c r="J26" s="180" t="s">
        <v>58</v>
      </c>
      <c r="K26" s="180" t="s">
        <v>59</v>
      </c>
    </row>
    <row r="27" spans="1:11" x14ac:dyDescent="0.2">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2.19</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1.51</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3.69</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4.5599999999999996</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2">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2">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2">
      <c r="A30" s="180" t="str">
        <f>IF(連結実質赤字比率に係る赤字・黒字の構成分析!C$40="",NA(),連結実質赤字比率に係る赤字・黒字の構成分析!C$40)</f>
        <v>久世荒内・寺田塚本地区土地区画整理事業特別会計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x14ac:dyDescent="0.2">
      <c r="A31" s="180" t="str">
        <f>IF(連結実質赤字比率に係る赤字・黒字の構成分析!C$39="",NA(),連結実質赤字比率に係る赤字・黒字の構成分析!C$39)</f>
        <v>公共下水道事業会計</v>
      </c>
      <c r="B31" s="180">
        <f>IF(ROUND(VALUE(SUBSTITUTE(連結実質赤字比率に係る赤字・黒字の構成分析!F$39,"▲", "-")), 2) &lt; 0, ABS(ROUND(VALUE(SUBSTITUTE(連結実質赤字比率に係る赤字・黒字の構成分析!F$39,"▲", "-")), 2)), NA())</f>
        <v>0.48</v>
      </c>
      <c r="C31" s="180" t="e">
        <f>IF(ROUND(VALUE(SUBSTITUTE(連結実質赤字比率に係る赤字・黒字の構成分析!F$39,"▲", "-")), 2) &gt;= 0, ABS(ROUND(VALUE(SUBSTITUTE(連結実質赤字比率に係る赤字・黒字の構成分析!F$39,"▲", "-")), 2)), NA())</f>
        <v>#N/A</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v>
      </c>
    </row>
    <row r="32" spans="1:11" x14ac:dyDescent="0.2">
      <c r="A32" s="180" t="str">
        <f>IF(連結実質赤字比率に係る赤字・黒字の構成分析!C$38="",NA(),連結実質赤字比率に係る赤字・黒字の構成分析!C$38)</f>
        <v>後期高齢者医療特別会計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0.14000000000000001</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0.15</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0.13</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0.14000000000000001</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0.18</v>
      </c>
    </row>
    <row r="33" spans="1:16" x14ac:dyDescent="0.2">
      <c r="A33" s="180" t="str">
        <f>IF(連結実質赤字比率に係る赤字・黒字の構成分析!C$37="",NA(),連結実質赤字比率に係る赤字・黒字の構成分析!C$37)</f>
        <v>一般会計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0.14000000000000001</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0.15</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0.13</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0.14000000000000001</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0.42</v>
      </c>
    </row>
    <row r="34" spans="1:16" x14ac:dyDescent="0.2">
      <c r="A34" s="180" t="str">
        <f>IF(連結実質赤字比率に係る赤字・黒字の構成分析!C$36="",NA(),連結実質赤字比率に係る赤字・黒字の構成分析!C$36)</f>
        <v>国民健康保険事業特別会計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0.65</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0.02</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1.25</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1.82</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0.84</v>
      </c>
    </row>
    <row r="35" spans="1:16" x14ac:dyDescent="0.2">
      <c r="A35" s="180" t="str">
        <f>IF(連結実質赤字比率に係る赤字・黒字の構成分析!C$35="",NA(),連結実質赤字比率に係る赤字・黒字の構成分析!C$35)</f>
        <v>介護保険事業特別会計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1.39</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1.35</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2.2599999999999998</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2.56</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2.37</v>
      </c>
    </row>
    <row r="36" spans="1:16" x14ac:dyDescent="0.2">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2.86</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3.35</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6.5</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8.77</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10.37</v>
      </c>
    </row>
    <row r="39" spans="1:16" x14ac:dyDescent="0.2">
      <c r="A39" s="149" t="s">
        <v>60</v>
      </c>
    </row>
    <row r="40" spans="1:16" x14ac:dyDescent="0.2">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2">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2">
      <c r="A42" s="181" t="s">
        <v>63</v>
      </c>
      <c r="B42" s="181"/>
      <c r="C42" s="181"/>
      <c r="D42" s="181">
        <f>'実質公債費比率（分子）の構造'!K$52</f>
        <v>2762</v>
      </c>
      <c r="E42" s="181"/>
      <c r="F42" s="181"/>
      <c r="G42" s="181">
        <f>'実質公債費比率（分子）の構造'!L$52</f>
        <v>2407</v>
      </c>
      <c r="H42" s="181"/>
      <c r="I42" s="181"/>
      <c r="J42" s="181">
        <f>'実質公債費比率（分子）の構造'!M$52</f>
        <v>2427</v>
      </c>
      <c r="K42" s="181"/>
      <c r="L42" s="181"/>
      <c r="M42" s="181">
        <f>'実質公債費比率（分子）の構造'!N$52</f>
        <v>2616</v>
      </c>
      <c r="N42" s="181"/>
      <c r="O42" s="181"/>
      <c r="P42" s="181">
        <f>'実質公債費比率（分子）の構造'!O$52</f>
        <v>2668</v>
      </c>
    </row>
    <row r="43" spans="1:16" x14ac:dyDescent="0.2">
      <c r="A43" s="181" t="s">
        <v>64</v>
      </c>
      <c r="B43" s="181" t="str">
        <f>'実質公債費比率（分子）の構造'!K$51</f>
        <v>-</v>
      </c>
      <c r="C43" s="181"/>
      <c r="D43" s="181"/>
      <c r="E43" s="181">
        <f>'実質公債費比率（分子）の構造'!L$51</f>
        <v>0</v>
      </c>
      <c r="F43" s="181"/>
      <c r="G43" s="181"/>
      <c r="H43" s="181">
        <f>'実質公債費比率（分子）の構造'!M$51</f>
        <v>2</v>
      </c>
      <c r="I43" s="181"/>
      <c r="J43" s="181"/>
      <c r="K43" s="181">
        <f>'実質公債費比率（分子）の構造'!N$51</f>
        <v>0</v>
      </c>
      <c r="L43" s="181"/>
      <c r="M43" s="181"/>
      <c r="N43" s="181" t="str">
        <f>'実質公債費比率（分子）の構造'!O$51</f>
        <v>-</v>
      </c>
      <c r="O43" s="181"/>
      <c r="P43" s="181"/>
    </row>
    <row r="44" spans="1:16" x14ac:dyDescent="0.2">
      <c r="A44" s="181" t="s">
        <v>65</v>
      </c>
      <c r="B44" s="181">
        <f>'実質公債費比率（分子）の構造'!K$50</f>
        <v>78</v>
      </c>
      <c r="C44" s="181"/>
      <c r="D44" s="181"/>
      <c r="E44" s="181">
        <f>'実質公債費比率（分子）の構造'!L$50</f>
        <v>94</v>
      </c>
      <c r="F44" s="181"/>
      <c r="G44" s="181"/>
      <c r="H44" s="181">
        <f>'実質公債費比率（分子）の構造'!M$50</f>
        <v>94</v>
      </c>
      <c r="I44" s="181"/>
      <c r="J44" s="181"/>
      <c r="K44" s="181">
        <f>'実質公債費比率（分子）の構造'!N$50</f>
        <v>73</v>
      </c>
      <c r="L44" s="181"/>
      <c r="M44" s="181"/>
      <c r="N44" s="181">
        <f>'実質公債費比率（分子）の構造'!O$50</f>
        <v>471</v>
      </c>
      <c r="O44" s="181"/>
      <c r="P44" s="181"/>
    </row>
    <row r="45" spans="1:16" x14ac:dyDescent="0.2">
      <c r="A45" s="181" t="s">
        <v>66</v>
      </c>
      <c r="B45" s="181">
        <f>'実質公債費比率（分子）の構造'!K$49</f>
        <v>137</v>
      </c>
      <c r="C45" s="181"/>
      <c r="D45" s="181"/>
      <c r="E45" s="181">
        <f>'実質公債費比率（分子）の構造'!L$49</f>
        <v>119</v>
      </c>
      <c r="F45" s="181"/>
      <c r="G45" s="181"/>
      <c r="H45" s="181">
        <f>'実質公債費比率（分子）の構造'!M$49</f>
        <v>92</v>
      </c>
      <c r="I45" s="181"/>
      <c r="J45" s="181"/>
      <c r="K45" s="181">
        <f>'実質公債費比率（分子）の構造'!N$49</f>
        <v>90</v>
      </c>
      <c r="L45" s="181"/>
      <c r="M45" s="181"/>
      <c r="N45" s="181">
        <f>'実質公債費比率（分子）の構造'!O$49</f>
        <v>109</v>
      </c>
      <c r="O45" s="181"/>
      <c r="P45" s="181"/>
    </row>
    <row r="46" spans="1:16" x14ac:dyDescent="0.2">
      <c r="A46" s="181" t="s">
        <v>67</v>
      </c>
      <c r="B46" s="181">
        <f>'実質公債費比率（分子）の構造'!K$48</f>
        <v>592</v>
      </c>
      <c r="C46" s="181"/>
      <c r="D46" s="181"/>
      <c r="E46" s="181">
        <f>'実質公債費比率（分子）の構造'!L$48</f>
        <v>592</v>
      </c>
      <c r="F46" s="181"/>
      <c r="G46" s="181"/>
      <c r="H46" s="181">
        <f>'実質公債費比率（分子）の構造'!M$48</f>
        <v>593</v>
      </c>
      <c r="I46" s="181"/>
      <c r="J46" s="181"/>
      <c r="K46" s="181">
        <f>'実質公債費比率（分子）の構造'!N$48</f>
        <v>605</v>
      </c>
      <c r="L46" s="181"/>
      <c r="M46" s="181"/>
      <c r="N46" s="181">
        <f>'実質公債費比率（分子）の構造'!O$48</f>
        <v>601</v>
      </c>
      <c r="O46" s="181"/>
      <c r="P46" s="181"/>
    </row>
    <row r="47" spans="1:16" x14ac:dyDescent="0.2">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2">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2">
      <c r="A49" s="181" t="s">
        <v>70</v>
      </c>
      <c r="B49" s="181">
        <f>'実質公債費比率（分子）の構造'!K$45</f>
        <v>3164</v>
      </c>
      <c r="C49" s="181"/>
      <c r="D49" s="181"/>
      <c r="E49" s="181">
        <f>'実質公債費比率（分子）の構造'!L$45</f>
        <v>2885</v>
      </c>
      <c r="F49" s="181"/>
      <c r="G49" s="181"/>
      <c r="H49" s="181">
        <f>'実質公債費比率（分子）の構造'!M$45</f>
        <v>2968</v>
      </c>
      <c r="I49" s="181"/>
      <c r="J49" s="181"/>
      <c r="K49" s="181">
        <f>'実質公債費比率（分子）の構造'!N$45</f>
        <v>2949</v>
      </c>
      <c r="L49" s="181"/>
      <c r="M49" s="181"/>
      <c r="N49" s="181">
        <f>'実質公債費比率（分子）の構造'!O$45</f>
        <v>2585</v>
      </c>
      <c r="O49" s="181"/>
      <c r="P49" s="181"/>
    </row>
    <row r="50" spans="1:16" x14ac:dyDescent="0.2">
      <c r="A50" s="181" t="s">
        <v>71</v>
      </c>
      <c r="B50" s="181" t="e">
        <f>NA()</f>
        <v>#N/A</v>
      </c>
      <c r="C50" s="181">
        <f>IF(ISNUMBER('実質公債費比率（分子）の構造'!K$53),'実質公債費比率（分子）の構造'!K$53,NA())</f>
        <v>1209</v>
      </c>
      <c r="D50" s="181" t="e">
        <f>NA()</f>
        <v>#N/A</v>
      </c>
      <c r="E50" s="181" t="e">
        <f>NA()</f>
        <v>#N/A</v>
      </c>
      <c r="F50" s="181">
        <f>IF(ISNUMBER('実質公債費比率（分子）の構造'!L$53),'実質公債費比率（分子）の構造'!L$53,NA())</f>
        <v>1283</v>
      </c>
      <c r="G50" s="181" t="e">
        <f>NA()</f>
        <v>#N/A</v>
      </c>
      <c r="H50" s="181" t="e">
        <f>NA()</f>
        <v>#N/A</v>
      </c>
      <c r="I50" s="181">
        <f>IF(ISNUMBER('実質公債費比率（分子）の構造'!M$53),'実質公債費比率（分子）の構造'!M$53,NA())</f>
        <v>1322</v>
      </c>
      <c r="J50" s="181" t="e">
        <f>NA()</f>
        <v>#N/A</v>
      </c>
      <c r="K50" s="181" t="e">
        <f>NA()</f>
        <v>#N/A</v>
      </c>
      <c r="L50" s="181">
        <f>IF(ISNUMBER('実質公債費比率（分子）の構造'!N$53),'実質公債費比率（分子）の構造'!N$53,NA())</f>
        <v>1101</v>
      </c>
      <c r="M50" s="181" t="e">
        <f>NA()</f>
        <v>#N/A</v>
      </c>
      <c r="N50" s="181" t="e">
        <f>NA()</f>
        <v>#N/A</v>
      </c>
      <c r="O50" s="181">
        <f>IF(ISNUMBER('実質公債費比率（分子）の構造'!O$53),'実質公債費比率（分子）の構造'!O$53,NA())</f>
        <v>1098</v>
      </c>
      <c r="P50" s="181" t="e">
        <f>NA()</f>
        <v>#N/A</v>
      </c>
    </row>
    <row r="53" spans="1:16" x14ac:dyDescent="0.2">
      <c r="A53" s="149" t="s">
        <v>72</v>
      </c>
    </row>
    <row r="54" spans="1:16" x14ac:dyDescent="0.2">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2">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2">
      <c r="A56" s="180" t="s">
        <v>43</v>
      </c>
      <c r="B56" s="180"/>
      <c r="C56" s="180"/>
      <c r="D56" s="180">
        <f>'将来負担比率（分子）の構造'!I$52</f>
        <v>29566</v>
      </c>
      <c r="E56" s="180"/>
      <c r="F56" s="180"/>
      <c r="G56" s="180">
        <f>'将来負担比率（分子）の構造'!J$52</f>
        <v>29683</v>
      </c>
      <c r="H56" s="180"/>
      <c r="I56" s="180"/>
      <c r="J56" s="180">
        <f>'将来負担比率（分子）の構造'!K$52</f>
        <v>29460</v>
      </c>
      <c r="K56" s="180"/>
      <c r="L56" s="180"/>
      <c r="M56" s="180">
        <f>'将来負担比率（分子）の構造'!L$52</f>
        <v>29308</v>
      </c>
      <c r="N56" s="180"/>
      <c r="O56" s="180"/>
      <c r="P56" s="180">
        <f>'将来負担比率（分子）の構造'!M$52</f>
        <v>28831</v>
      </c>
    </row>
    <row r="57" spans="1:16" x14ac:dyDescent="0.2">
      <c r="A57" s="180" t="s">
        <v>42</v>
      </c>
      <c r="B57" s="180"/>
      <c r="C57" s="180"/>
      <c r="D57" s="180">
        <f>'将来負担比率（分子）の構造'!I$51</f>
        <v>5635</v>
      </c>
      <c r="E57" s="180"/>
      <c r="F57" s="180"/>
      <c r="G57" s="180">
        <f>'将来負担比率（分子）の構造'!J$51</f>
        <v>4669</v>
      </c>
      <c r="H57" s="180"/>
      <c r="I57" s="180"/>
      <c r="J57" s="180">
        <f>'将来負担比率（分子）の構造'!K$51</f>
        <v>5406</v>
      </c>
      <c r="K57" s="180"/>
      <c r="L57" s="180"/>
      <c r="M57" s="180">
        <f>'将来負担比率（分子）の構造'!L$51</f>
        <v>5478</v>
      </c>
      <c r="N57" s="180"/>
      <c r="O57" s="180"/>
      <c r="P57" s="180">
        <f>'将来負担比率（分子）の構造'!M$51</f>
        <v>5771</v>
      </c>
    </row>
    <row r="58" spans="1:16" x14ac:dyDescent="0.2">
      <c r="A58" s="180" t="s">
        <v>41</v>
      </c>
      <c r="B58" s="180"/>
      <c r="C58" s="180"/>
      <c r="D58" s="180">
        <f>'将来負担比率（分子）の構造'!I$50</f>
        <v>2608</v>
      </c>
      <c r="E58" s="180"/>
      <c r="F58" s="180"/>
      <c r="G58" s="180">
        <f>'将来負担比率（分子）の構造'!J$50</f>
        <v>3107</v>
      </c>
      <c r="H58" s="180"/>
      <c r="I58" s="180"/>
      <c r="J58" s="180">
        <f>'将来負担比率（分子）の構造'!K$50</f>
        <v>3022</v>
      </c>
      <c r="K58" s="180"/>
      <c r="L58" s="180"/>
      <c r="M58" s="180">
        <f>'将来負担比率（分子）の構造'!L$50</f>
        <v>10219</v>
      </c>
      <c r="N58" s="180"/>
      <c r="O58" s="180"/>
      <c r="P58" s="180">
        <f>'将来負担比率（分子）の構造'!M$50</f>
        <v>8883</v>
      </c>
    </row>
    <row r="59" spans="1:16" x14ac:dyDescent="0.2">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2">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2">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2">
      <c r="A62" s="180" t="s">
        <v>35</v>
      </c>
      <c r="B62" s="180">
        <f>'将来負担比率（分子）の構造'!I$45</f>
        <v>2502</v>
      </c>
      <c r="C62" s="180"/>
      <c r="D62" s="180"/>
      <c r="E62" s="180">
        <f>'将来負担比率（分子）の構造'!J$45</f>
        <v>2215</v>
      </c>
      <c r="F62" s="180"/>
      <c r="G62" s="180"/>
      <c r="H62" s="180">
        <f>'将来負担比率（分子）の構造'!K$45</f>
        <v>2169</v>
      </c>
      <c r="I62" s="180"/>
      <c r="J62" s="180"/>
      <c r="K62" s="180">
        <f>'将来負担比率（分子）の構造'!L$45</f>
        <v>2238</v>
      </c>
      <c r="L62" s="180"/>
      <c r="M62" s="180"/>
      <c r="N62" s="180">
        <f>'将来負担比率（分子）の構造'!M$45</f>
        <v>2052</v>
      </c>
      <c r="O62" s="180"/>
      <c r="P62" s="180"/>
    </row>
    <row r="63" spans="1:16" x14ac:dyDescent="0.2">
      <c r="A63" s="180" t="s">
        <v>34</v>
      </c>
      <c r="B63" s="180">
        <f>'将来負担比率（分子）の構造'!I$44</f>
        <v>819</v>
      </c>
      <c r="C63" s="180"/>
      <c r="D63" s="180"/>
      <c r="E63" s="180">
        <f>'将来負担比率（分子）の構造'!J$44</f>
        <v>762</v>
      </c>
      <c r="F63" s="180"/>
      <c r="G63" s="180"/>
      <c r="H63" s="180">
        <f>'将来負担比率（分子）の構造'!K$44</f>
        <v>1272</v>
      </c>
      <c r="I63" s="180"/>
      <c r="J63" s="180"/>
      <c r="K63" s="180">
        <f>'将来負担比率（分子）の構造'!L$44</f>
        <v>1603</v>
      </c>
      <c r="L63" s="180"/>
      <c r="M63" s="180"/>
      <c r="N63" s="180">
        <f>'将来負担比率（分子）の構造'!M$44</f>
        <v>1530</v>
      </c>
      <c r="O63" s="180"/>
      <c r="P63" s="180"/>
    </row>
    <row r="64" spans="1:16" x14ac:dyDescent="0.2">
      <c r="A64" s="180" t="s">
        <v>33</v>
      </c>
      <c r="B64" s="180">
        <f>'将来負担比率（分子）の構造'!I$43</f>
        <v>10523</v>
      </c>
      <c r="C64" s="180"/>
      <c r="D64" s="180"/>
      <c r="E64" s="180">
        <f>'将来負担比率（分子）の構造'!J$43</f>
        <v>6013</v>
      </c>
      <c r="F64" s="180"/>
      <c r="G64" s="180"/>
      <c r="H64" s="180">
        <f>'将来負担比率（分子）の構造'!K$43</f>
        <v>6331</v>
      </c>
      <c r="I64" s="180"/>
      <c r="J64" s="180"/>
      <c r="K64" s="180">
        <f>'将来負担比率（分子）の構造'!L$43</f>
        <v>5593</v>
      </c>
      <c r="L64" s="180"/>
      <c r="M64" s="180"/>
      <c r="N64" s="180">
        <f>'将来負担比率（分子）の構造'!M$43</f>
        <v>4700</v>
      </c>
      <c r="O64" s="180"/>
      <c r="P64" s="180"/>
    </row>
    <row r="65" spans="1:16" x14ac:dyDescent="0.2">
      <c r="A65" s="180" t="s">
        <v>32</v>
      </c>
      <c r="B65" s="180">
        <f>'将来負担比率（分子）の構造'!I$42</f>
        <v>3474</v>
      </c>
      <c r="C65" s="180"/>
      <c r="D65" s="180"/>
      <c r="E65" s="180">
        <f>'将来負担比率（分子）の構造'!J$42</f>
        <v>3132</v>
      </c>
      <c r="F65" s="180"/>
      <c r="G65" s="180"/>
      <c r="H65" s="180">
        <f>'将来負担比率（分子）の構造'!K$42</f>
        <v>3045</v>
      </c>
      <c r="I65" s="180"/>
      <c r="J65" s="180"/>
      <c r="K65" s="180">
        <f>'将来負担比率（分子）の構造'!L$42</f>
        <v>12968</v>
      </c>
      <c r="L65" s="180"/>
      <c r="M65" s="180"/>
      <c r="N65" s="180">
        <f>'将来負担比率（分子）の構造'!M$42</f>
        <v>10225</v>
      </c>
      <c r="O65" s="180"/>
      <c r="P65" s="180"/>
    </row>
    <row r="66" spans="1:16" x14ac:dyDescent="0.2">
      <c r="A66" s="180" t="s">
        <v>31</v>
      </c>
      <c r="B66" s="180">
        <f>'将来負担比率（分子）の構造'!I$41</f>
        <v>34425</v>
      </c>
      <c r="C66" s="180"/>
      <c r="D66" s="180"/>
      <c r="E66" s="180">
        <f>'将来負担比率（分子）の構造'!J$41</f>
        <v>35076</v>
      </c>
      <c r="F66" s="180"/>
      <c r="G66" s="180"/>
      <c r="H66" s="180">
        <f>'将来負担比率（分子）の構造'!K$41</f>
        <v>36131</v>
      </c>
      <c r="I66" s="180"/>
      <c r="J66" s="180"/>
      <c r="K66" s="180">
        <f>'将来負担比率（分子）の構造'!L$41</f>
        <v>36790</v>
      </c>
      <c r="L66" s="180"/>
      <c r="M66" s="180"/>
      <c r="N66" s="180">
        <f>'将来負担比率（分子）の構造'!M$41</f>
        <v>37931</v>
      </c>
      <c r="O66" s="180"/>
      <c r="P66" s="180"/>
    </row>
    <row r="67" spans="1:16" x14ac:dyDescent="0.2">
      <c r="A67" s="180" t="s">
        <v>75</v>
      </c>
      <c r="B67" s="180" t="e">
        <f>NA()</f>
        <v>#N/A</v>
      </c>
      <c r="C67" s="180">
        <f>IF(ISNUMBER('将来負担比率（分子）の構造'!I$53), IF('将来負担比率（分子）の構造'!I$53 &lt; 0, 0, '将来負担比率（分子）の構造'!I$53), NA())</f>
        <v>13935</v>
      </c>
      <c r="D67" s="180" t="e">
        <f>NA()</f>
        <v>#N/A</v>
      </c>
      <c r="E67" s="180" t="e">
        <f>NA()</f>
        <v>#N/A</v>
      </c>
      <c r="F67" s="180">
        <f>IF(ISNUMBER('将来負担比率（分子）の構造'!J$53), IF('将来負担比率（分子）の構造'!J$53 &lt; 0, 0, '将来負担比率（分子）の構造'!J$53), NA())</f>
        <v>9740</v>
      </c>
      <c r="G67" s="180" t="e">
        <f>NA()</f>
        <v>#N/A</v>
      </c>
      <c r="H67" s="180" t="e">
        <f>NA()</f>
        <v>#N/A</v>
      </c>
      <c r="I67" s="180">
        <f>IF(ISNUMBER('将来負担比率（分子）の構造'!K$53), IF('将来負担比率（分子）の構造'!K$53 &lt; 0, 0, '将来負担比率（分子）の構造'!K$53), NA())</f>
        <v>11061</v>
      </c>
      <c r="J67" s="180" t="e">
        <f>NA()</f>
        <v>#N/A</v>
      </c>
      <c r="K67" s="180" t="e">
        <f>NA()</f>
        <v>#N/A</v>
      </c>
      <c r="L67" s="180">
        <f>IF(ISNUMBER('将来負担比率（分子）の構造'!L$53), IF('将来負担比率（分子）の構造'!L$53 &lt; 0, 0, '将来負担比率（分子）の構造'!L$53), NA())</f>
        <v>14188</v>
      </c>
      <c r="M67" s="180" t="e">
        <f>NA()</f>
        <v>#N/A</v>
      </c>
      <c r="N67" s="180" t="e">
        <f>NA()</f>
        <v>#N/A</v>
      </c>
      <c r="O67" s="180">
        <f>IF(ISNUMBER('将来負担比率（分子）の構造'!M$53), IF('将来負担比率（分子）の構造'!M$53 &lt; 0, 0, '将来負担比率（分子）の構造'!M$53), NA())</f>
        <v>12954</v>
      </c>
      <c r="P67" s="180" t="e">
        <f>NA()</f>
        <v>#N/A</v>
      </c>
    </row>
    <row r="70" spans="1:16" x14ac:dyDescent="0.2">
      <c r="A70" s="182" t="s">
        <v>76</v>
      </c>
      <c r="B70" s="182"/>
      <c r="C70" s="182"/>
      <c r="D70" s="182"/>
      <c r="E70" s="182"/>
      <c r="F70" s="182"/>
    </row>
    <row r="71" spans="1:16" x14ac:dyDescent="0.2">
      <c r="A71" s="183"/>
      <c r="B71" s="183" t="str">
        <f>基金残高に係る経年分析!F54</f>
        <v>H28</v>
      </c>
      <c r="C71" s="183" t="str">
        <f>基金残高に係る経年分析!G54</f>
        <v>H29</v>
      </c>
      <c r="D71" s="183" t="str">
        <f>基金残高に係る経年分析!H54</f>
        <v>H30</v>
      </c>
    </row>
    <row r="72" spans="1:16" x14ac:dyDescent="0.2">
      <c r="A72" s="183" t="s">
        <v>77</v>
      </c>
      <c r="B72" s="184">
        <f>基金残高に係る経年分析!F55</f>
        <v>212</v>
      </c>
      <c r="C72" s="184">
        <f>基金残高に係る経年分析!G55</f>
        <v>6909</v>
      </c>
      <c r="D72" s="184">
        <f>基金残高に係る経年分析!H55</f>
        <v>719</v>
      </c>
    </row>
    <row r="73" spans="1:16" x14ac:dyDescent="0.2">
      <c r="A73" s="183" t="s">
        <v>78</v>
      </c>
      <c r="B73" s="184">
        <f>基金残高に係る経年分析!F56</f>
        <v>48</v>
      </c>
      <c r="C73" s="184">
        <f>基金残高に係る経年分析!G56</f>
        <v>40</v>
      </c>
      <c r="D73" s="184">
        <f>基金残高に係る経年分析!H56</f>
        <v>33</v>
      </c>
    </row>
    <row r="74" spans="1:16" x14ac:dyDescent="0.2">
      <c r="A74" s="183" t="s">
        <v>79</v>
      </c>
      <c r="B74" s="184">
        <f>基金残高に係る経年分析!F57</f>
        <v>1918</v>
      </c>
      <c r="C74" s="184">
        <f>基金残高に係る経年分析!G57</f>
        <v>2045</v>
      </c>
      <c r="D74" s="184">
        <f>基金残高に係る経年分析!H57</f>
        <v>6497</v>
      </c>
    </row>
  </sheetData>
  <sheetProtection algorithmName="SHA-512" hashValue="hG2aUAA15HYKBdEaKC0gldVpWr5sf5/447rAiu+M86u8Ej+lUI0Kay9Nmxe8FOF4UD0zeGYHaUHNUpvr6K0iKA==" saltValue="KtxVPnqiASWHQHD/x9qvpQ=="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EM53"/>
  <sheetViews>
    <sheetView showGridLines="0" workbookViewId="0"/>
  </sheetViews>
  <sheetFormatPr defaultColWidth="0" defaultRowHeight="11.25" customHeight="1" zeroHeight="1" x14ac:dyDescent="0.2"/>
  <cols>
    <col min="1" max="95" width="1.6328125" style="225" customWidth="1"/>
    <col min="96" max="133" width="1.6328125" style="241" customWidth="1"/>
    <col min="134" max="143" width="1.6328125" style="225" customWidth="1"/>
    <col min="144" max="16384" width="0" style="225" hidden="1"/>
  </cols>
  <sheetData>
    <row r="1" spans="2:143" ht="22.5" customHeight="1" thickBot="1" x14ac:dyDescent="0.25">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212</v>
      </c>
      <c r="DI1" s="794"/>
      <c r="DJ1" s="794"/>
      <c r="DK1" s="794"/>
      <c r="DL1" s="794"/>
      <c r="DM1" s="794"/>
      <c r="DN1" s="795"/>
      <c r="DO1" s="225"/>
      <c r="DP1" s="793" t="s">
        <v>213</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2">
      <c r="B2" s="226" t="s">
        <v>214</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2">
      <c r="B3" s="735" t="s">
        <v>215</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216</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217</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2">
      <c r="B4" s="735" t="s">
        <v>1</v>
      </c>
      <c r="C4" s="736"/>
      <c r="D4" s="736"/>
      <c r="E4" s="736"/>
      <c r="F4" s="736"/>
      <c r="G4" s="736"/>
      <c r="H4" s="736"/>
      <c r="I4" s="736"/>
      <c r="J4" s="736"/>
      <c r="K4" s="736"/>
      <c r="L4" s="736"/>
      <c r="M4" s="736"/>
      <c r="N4" s="736"/>
      <c r="O4" s="736"/>
      <c r="P4" s="736"/>
      <c r="Q4" s="737"/>
      <c r="R4" s="735" t="s">
        <v>218</v>
      </c>
      <c r="S4" s="736"/>
      <c r="T4" s="736"/>
      <c r="U4" s="736"/>
      <c r="V4" s="736"/>
      <c r="W4" s="736"/>
      <c r="X4" s="736"/>
      <c r="Y4" s="737"/>
      <c r="Z4" s="735" t="s">
        <v>219</v>
      </c>
      <c r="AA4" s="736"/>
      <c r="AB4" s="736"/>
      <c r="AC4" s="737"/>
      <c r="AD4" s="735" t="s">
        <v>220</v>
      </c>
      <c r="AE4" s="736"/>
      <c r="AF4" s="736"/>
      <c r="AG4" s="736"/>
      <c r="AH4" s="736"/>
      <c r="AI4" s="736"/>
      <c r="AJ4" s="736"/>
      <c r="AK4" s="737"/>
      <c r="AL4" s="735" t="s">
        <v>219</v>
      </c>
      <c r="AM4" s="736"/>
      <c r="AN4" s="736"/>
      <c r="AO4" s="737"/>
      <c r="AP4" s="796" t="s">
        <v>221</v>
      </c>
      <c r="AQ4" s="796"/>
      <c r="AR4" s="796"/>
      <c r="AS4" s="796"/>
      <c r="AT4" s="796"/>
      <c r="AU4" s="796"/>
      <c r="AV4" s="796"/>
      <c r="AW4" s="796"/>
      <c r="AX4" s="796"/>
      <c r="AY4" s="796"/>
      <c r="AZ4" s="796"/>
      <c r="BA4" s="796"/>
      <c r="BB4" s="796"/>
      <c r="BC4" s="796"/>
      <c r="BD4" s="796"/>
      <c r="BE4" s="796"/>
      <c r="BF4" s="796"/>
      <c r="BG4" s="796" t="s">
        <v>222</v>
      </c>
      <c r="BH4" s="796"/>
      <c r="BI4" s="796"/>
      <c r="BJ4" s="796"/>
      <c r="BK4" s="796"/>
      <c r="BL4" s="796"/>
      <c r="BM4" s="796"/>
      <c r="BN4" s="796"/>
      <c r="BO4" s="796" t="s">
        <v>219</v>
      </c>
      <c r="BP4" s="796"/>
      <c r="BQ4" s="796"/>
      <c r="BR4" s="796"/>
      <c r="BS4" s="796" t="s">
        <v>223</v>
      </c>
      <c r="BT4" s="796"/>
      <c r="BU4" s="796"/>
      <c r="BV4" s="796"/>
      <c r="BW4" s="796"/>
      <c r="BX4" s="796"/>
      <c r="BY4" s="796"/>
      <c r="BZ4" s="796"/>
      <c r="CA4" s="796"/>
      <c r="CB4" s="796"/>
      <c r="CD4" s="778" t="s">
        <v>224</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2">
      <c r="B5" s="760" t="s">
        <v>225</v>
      </c>
      <c r="C5" s="761"/>
      <c r="D5" s="761"/>
      <c r="E5" s="761"/>
      <c r="F5" s="761"/>
      <c r="G5" s="761"/>
      <c r="H5" s="761"/>
      <c r="I5" s="761"/>
      <c r="J5" s="761"/>
      <c r="K5" s="761"/>
      <c r="L5" s="761"/>
      <c r="M5" s="761"/>
      <c r="N5" s="761"/>
      <c r="O5" s="761"/>
      <c r="P5" s="761"/>
      <c r="Q5" s="762"/>
      <c r="R5" s="726">
        <v>9416964</v>
      </c>
      <c r="S5" s="727"/>
      <c r="T5" s="727"/>
      <c r="U5" s="727"/>
      <c r="V5" s="727"/>
      <c r="W5" s="727"/>
      <c r="X5" s="727"/>
      <c r="Y5" s="773"/>
      <c r="Z5" s="791">
        <v>27.7</v>
      </c>
      <c r="AA5" s="791"/>
      <c r="AB5" s="791"/>
      <c r="AC5" s="791"/>
      <c r="AD5" s="792">
        <v>8799953</v>
      </c>
      <c r="AE5" s="792"/>
      <c r="AF5" s="792"/>
      <c r="AG5" s="792"/>
      <c r="AH5" s="792"/>
      <c r="AI5" s="792"/>
      <c r="AJ5" s="792"/>
      <c r="AK5" s="792"/>
      <c r="AL5" s="774">
        <v>57.3</v>
      </c>
      <c r="AM5" s="743"/>
      <c r="AN5" s="743"/>
      <c r="AO5" s="775"/>
      <c r="AP5" s="760" t="s">
        <v>226</v>
      </c>
      <c r="AQ5" s="761"/>
      <c r="AR5" s="761"/>
      <c r="AS5" s="761"/>
      <c r="AT5" s="761"/>
      <c r="AU5" s="761"/>
      <c r="AV5" s="761"/>
      <c r="AW5" s="761"/>
      <c r="AX5" s="761"/>
      <c r="AY5" s="761"/>
      <c r="AZ5" s="761"/>
      <c r="BA5" s="761"/>
      <c r="BB5" s="761"/>
      <c r="BC5" s="761"/>
      <c r="BD5" s="761"/>
      <c r="BE5" s="761"/>
      <c r="BF5" s="762"/>
      <c r="BG5" s="661">
        <v>8799953</v>
      </c>
      <c r="BH5" s="664"/>
      <c r="BI5" s="664"/>
      <c r="BJ5" s="664"/>
      <c r="BK5" s="664"/>
      <c r="BL5" s="664"/>
      <c r="BM5" s="664"/>
      <c r="BN5" s="665"/>
      <c r="BO5" s="723">
        <v>93.4</v>
      </c>
      <c r="BP5" s="723"/>
      <c r="BQ5" s="723"/>
      <c r="BR5" s="723"/>
      <c r="BS5" s="724">
        <v>97239</v>
      </c>
      <c r="BT5" s="724"/>
      <c r="BU5" s="724"/>
      <c r="BV5" s="724"/>
      <c r="BW5" s="724"/>
      <c r="BX5" s="724"/>
      <c r="BY5" s="724"/>
      <c r="BZ5" s="724"/>
      <c r="CA5" s="724"/>
      <c r="CB5" s="765"/>
      <c r="CD5" s="778" t="s">
        <v>221</v>
      </c>
      <c r="CE5" s="779"/>
      <c r="CF5" s="779"/>
      <c r="CG5" s="779"/>
      <c r="CH5" s="779"/>
      <c r="CI5" s="779"/>
      <c r="CJ5" s="779"/>
      <c r="CK5" s="779"/>
      <c r="CL5" s="779"/>
      <c r="CM5" s="779"/>
      <c r="CN5" s="779"/>
      <c r="CO5" s="779"/>
      <c r="CP5" s="779"/>
      <c r="CQ5" s="780"/>
      <c r="CR5" s="778" t="s">
        <v>227</v>
      </c>
      <c r="CS5" s="779"/>
      <c r="CT5" s="779"/>
      <c r="CU5" s="779"/>
      <c r="CV5" s="779"/>
      <c r="CW5" s="779"/>
      <c r="CX5" s="779"/>
      <c r="CY5" s="780"/>
      <c r="CZ5" s="778" t="s">
        <v>219</v>
      </c>
      <c r="DA5" s="779"/>
      <c r="DB5" s="779"/>
      <c r="DC5" s="780"/>
      <c r="DD5" s="778" t="s">
        <v>228</v>
      </c>
      <c r="DE5" s="779"/>
      <c r="DF5" s="779"/>
      <c r="DG5" s="779"/>
      <c r="DH5" s="779"/>
      <c r="DI5" s="779"/>
      <c r="DJ5" s="779"/>
      <c r="DK5" s="779"/>
      <c r="DL5" s="779"/>
      <c r="DM5" s="779"/>
      <c r="DN5" s="779"/>
      <c r="DO5" s="779"/>
      <c r="DP5" s="780"/>
      <c r="DQ5" s="778" t="s">
        <v>229</v>
      </c>
      <c r="DR5" s="779"/>
      <c r="DS5" s="779"/>
      <c r="DT5" s="779"/>
      <c r="DU5" s="779"/>
      <c r="DV5" s="779"/>
      <c r="DW5" s="779"/>
      <c r="DX5" s="779"/>
      <c r="DY5" s="779"/>
      <c r="DZ5" s="779"/>
      <c r="EA5" s="779"/>
      <c r="EB5" s="779"/>
      <c r="EC5" s="780"/>
    </row>
    <row r="6" spans="2:143" ht="11.25" customHeight="1" x14ac:dyDescent="0.2">
      <c r="B6" s="658" t="s">
        <v>230</v>
      </c>
      <c r="C6" s="659"/>
      <c r="D6" s="659"/>
      <c r="E6" s="659"/>
      <c r="F6" s="659"/>
      <c r="G6" s="659"/>
      <c r="H6" s="659"/>
      <c r="I6" s="659"/>
      <c r="J6" s="659"/>
      <c r="K6" s="659"/>
      <c r="L6" s="659"/>
      <c r="M6" s="659"/>
      <c r="N6" s="659"/>
      <c r="O6" s="659"/>
      <c r="P6" s="659"/>
      <c r="Q6" s="660"/>
      <c r="R6" s="661">
        <v>147911</v>
      </c>
      <c r="S6" s="664"/>
      <c r="T6" s="664"/>
      <c r="U6" s="664"/>
      <c r="V6" s="664"/>
      <c r="W6" s="664"/>
      <c r="X6" s="664"/>
      <c r="Y6" s="665"/>
      <c r="Z6" s="723">
        <v>0.4</v>
      </c>
      <c r="AA6" s="723"/>
      <c r="AB6" s="723"/>
      <c r="AC6" s="723"/>
      <c r="AD6" s="724">
        <v>147911</v>
      </c>
      <c r="AE6" s="724"/>
      <c r="AF6" s="724"/>
      <c r="AG6" s="724"/>
      <c r="AH6" s="724"/>
      <c r="AI6" s="724"/>
      <c r="AJ6" s="724"/>
      <c r="AK6" s="724"/>
      <c r="AL6" s="666">
        <v>1</v>
      </c>
      <c r="AM6" s="667"/>
      <c r="AN6" s="667"/>
      <c r="AO6" s="725"/>
      <c r="AP6" s="658" t="s">
        <v>231</v>
      </c>
      <c r="AQ6" s="659"/>
      <c r="AR6" s="659"/>
      <c r="AS6" s="659"/>
      <c r="AT6" s="659"/>
      <c r="AU6" s="659"/>
      <c r="AV6" s="659"/>
      <c r="AW6" s="659"/>
      <c r="AX6" s="659"/>
      <c r="AY6" s="659"/>
      <c r="AZ6" s="659"/>
      <c r="BA6" s="659"/>
      <c r="BB6" s="659"/>
      <c r="BC6" s="659"/>
      <c r="BD6" s="659"/>
      <c r="BE6" s="659"/>
      <c r="BF6" s="660"/>
      <c r="BG6" s="661">
        <v>8799953</v>
      </c>
      <c r="BH6" s="664"/>
      <c r="BI6" s="664"/>
      <c r="BJ6" s="664"/>
      <c r="BK6" s="664"/>
      <c r="BL6" s="664"/>
      <c r="BM6" s="664"/>
      <c r="BN6" s="665"/>
      <c r="BO6" s="723">
        <v>93.4</v>
      </c>
      <c r="BP6" s="723"/>
      <c r="BQ6" s="723"/>
      <c r="BR6" s="723"/>
      <c r="BS6" s="724">
        <v>97239</v>
      </c>
      <c r="BT6" s="724"/>
      <c r="BU6" s="724"/>
      <c r="BV6" s="724"/>
      <c r="BW6" s="724"/>
      <c r="BX6" s="724"/>
      <c r="BY6" s="724"/>
      <c r="BZ6" s="724"/>
      <c r="CA6" s="724"/>
      <c r="CB6" s="765"/>
      <c r="CD6" s="732" t="s">
        <v>232</v>
      </c>
      <c r="CE6" s="733"/>
      <c r="CF6" s="733"/>
      <c r="CG6" s="733"/>
      <c r="CH6" s="733"/>
      <c r="CI6" s="733"/>
      <c r="CJ6" s="733"/>
      <c r="CK6" s="733"/>
      <c r="CL6" s="733"/>
      <c r="CM6" s="733"/>
      <c r="CN6" s="733"/>
      <c r="CO6" s="733"/>
      <c r="CP6" s="733"/>
      <c r="CQ6" s="734"/>
      <c r="CR6" s="661">
        <v>239347</v>
      </c>
      <c r="CS6" s="664"/>
      <c r="CT6" s="664"/>
      <c r="CU6" s="664"/>
      <c r="CV6" s="664"/>
      <c r="CW6" s="664"/>
      <c r="CX6" s="664"/>
      <c r="CY6" s="665"/>
      <c r="CZ6" s="774">
        <v>0.7</v>
      </c>
      <c r="DA6" s="743"/>
      <c r="DB6" s="743"/>
      <c r="DC6" s="777"/>
      <c r="DD6" s="669" t="s">
        <v>127</v>
      </c>
      <c r="DE6" s="664"/>
      <c r="DF6" s="664"/>
      <c r="DG6" s="664"/>
      <c r="DH6" s="664"/>
      <c r="DI6" s="664"/>
      <c r="DJ6" s="664"/>
      <c r="DK6" s="664"/>
      <c r="DL6" s="664"/>
      <c r="DM6" s="664"/>
      <c r="DN6" s="664"/>
      <c r="DO6" s="664"/>
      <c r="DP6" s="665"/>
      <c r="DQ6" s="669">
        <v>239038</v>
      </c>
      <c r="DR6" s="664"/>
      <c r="DS6" s="664"/>
      <c r="DT6" s="664"/>
      <c r="DU6" s="664"/>
      <c r="DV6" s="664"/>
      <c r="DW6" s="664"/>
      <c r="DX6" s="664"/>
      <c r="DY6" s="664"/>
      <c r="DZ6" s="664"/>
      <c r="EA6" s="664"/>
      <c r="EB6" s="664"/>
      <c r="EC6" s="704"/>
    </row>
    <row r="7" spans="2:143" ht="11.25" customHeight="1" x14ac:dyDescent="0.2">
      <c r="B7" s="658" t="s">
        <v>233</v>
      </c>
      <c r="C7" s="659"/>
      <c r="D7" s="659"/>
      <c r="E7" s="659"/>
      <c r="F7" s="659"/>
      <c r="G7" s="659"/>
      <c r="H7" s="659"/>
      <c r="I7" s="659"/>
      <c r="J7" s="659"/>
      <c r="K7" s="659"/>
      <c r="L7" s="659"/>
      <c r="M7" s="659"/>
      <c r="N7" s="659"/>
      <c r="O7" s="659"/>
      <c r="P7" s="659"/>
      <c r="Q7" s="660"/>
      <c r="R7" s="661">
        <v>17090</v>
      </c>
      <c r="S7" s="664"/>
      <c r="T7" s="664"/>
      <c r="U7" s="664"/>
      <c r="V7" s="664"/>
      <c r="W7" s="664"/>
      <c r="X7" s="664"/>
      <c r="Y7" s="665"/>
      <c r="Z7" s="723">
        <v>0.1</v>
      </c>
      <c r="AA7" s="723"/>
      <c r="AB7" s="723"/>
      <c r="AC7" s="723"/>
      <c r="AD7" s="724">
        <v>17090</v>
      </c>
      <c r="AE7" s="724"/>
      <c r="AF7" s="724"/>
      <c r="AG7" s="724"/>
      <c r="AH7" s="724"/>
      <c r="AI7" s="724"/>
      <c r="AJ7" s="724"/>
      <c r="AK7" s="724"/>
      <c r="AL7" s="666">
        <v>0.1</v>
      </c>
      <c r="AM7" s="667"/>
      <c r="AN7" s="667"/>
      <c r="AO7" s="725"/>
      <c r="AP7" s="658" t="s">
        <v>234</v>
      </c>
      <c r="AQ7" s="659"/>
      <c r="AR7" s="659"/>
      <c r="AS7" s="659"/>
      <c r="AT7" s="659"/>
      <c r="AU7" s="659"/>
      <c r="AV7" s="659"/>
      <c r="AW7" s="659"/>
      <c r="AX7" s="659"/>
      <c r="AY7" s="659"/>
      <c r="AZ7" s="659"/>
      <c r="BA7" s="659"/>
      <c r="BB7" s="659"/>
      <c r="BC7" s="659"/>
      <c r="BD7" s="659"/>
      <c r="BE7" s="659"/>
      <c r="BF7" s="660"/>
      <c r="BG7" s="661">
        <v>4094977</v>
      </c>
      <c r="BH7" s="664"/>
      <c r="BI7" s="664"/>
      <c r="BJ7" s="664"/>
      <c r="BK7" s="664"/>
      <c r="BL7" s="664"/>
      <c r="BM7" s="664"/>
      <c r="BN7" s="665"/>
      <c r="BO7" s="723">
        <v>43.5</v>
      </c>
      <c r="BP7" s="723"/>
      <c r="BQ7" s="723"/>
      <c r="BR7" s="723"/>
      <c r="BS7" s="724">
        <v>97239</v>
      </c>
      <c r="BT7" s="724"/>
      <c r="BU7" s="724"/>
      <c r="BV7" s="724"/>
      <c r="BW7" s="724"/>
      <c r="BX7" s="724"/>
      <c r="BY7" s="724"/>
      <c r="BZ7" s="724"/>
      <c r="CA7" s="724"/>
      <c r="CB7" s="765"/>
      <c r="CD7" s="705" t="s">
        <v>235</v>
      </c>
      <c r="CE7" s="702"/>
      <c r="CF7" s="702"/>
      <c r="CG7" s="702"/>
      <c r="CH7" s="702"/>
      <c r="CI7" s="702"/>
      <c r="CJ7" s="702"/>
      <c r="CK7" s="702"/>
      <c r="CL7" s="702"/>
      <c r="CM7" s="702"/>
      <c r="CN7" s="702"/>
      <c r="CO7" s="702"/>
      <c r="CP7" s="702"/>
      <c r="CQ7" s="703"/>
      <c r="CR7" s="661">
        <v>8372823</v>
      </c>
      <c r="CS7" s="664"/>
      <c r="CT7" s="664"/>
      <c r="CU7" s="664"/>
      <c r="CV7" s="664"/>
      <c r="CW7" s="664"/>
      <c r="CX7" s="664"/>
      <c r="CY7" s="665"/>
      <c r="CZ7" s="723">
        <v>24.8</v>
      </c>
      <c r="DA7" s="723"/>
      <c r="DB7" s="723"/>
      <c r="DC7" s="723"/>
      <c r="DD7" s="669">
        <v>572806</v>
      </c>
      <c r="DE7" s="664"/>
      <c r="DF7" s="664"/>
      <c r="DG7" s="664"/>
      <c r="DH7" s="664"/>
      <c r="DI7" s="664"/>
      <c r="DJ7" s="664"/>
      <c r="DK7" s="664"/>
      <c r="DL7" s="664"/>
      <c r="DM7" s="664"/>
      <c r="DN7" s="664"/>
      <c r="DO7" s="664"/>
      <c r="DP7" s="665"/>
      <c r="DQ7" s="669">
        <v>7766260</v>
      </c>
      <c r="DR7" s="664"/>
      <c r="DS7" s="664"/>
      <c r="DT7" s="664"/>
      <c r="DU7" s="664"/>
      <c r="DV7" s="664"/>
      <c r="DW7" s="664"/>
      <c r="DX7" s="664"/>
      <c r="DY7" s="664"/>
      <c r="DZ7" s="664"/>
      <c r="EA7" s="664"/>
      <c r="EB7" s="664"/>
      <c r="EC7" s="704"/>
    </row>
    <row r="8" spans="2:143" ht="11.25" customHeight="1" x14ac:dyDescent="0.2">
      <c r="B8" s="658" t="s">
        <v>236</v>
      </c>
      <c r="C8" s="659"/>
      <c r="D8" s="659"/>
      <c r="E8" s="659"/>
      <c r="F8" s="659"/>
      <c r="G8" s="659"/>
      <c r="H8" s="659"/>
      <c r="I8" s="659"/>
      <c r="J8" s="659"/>
      <c r="K8" s="659"/>
      <c r="L8" s="659"/>
      <c r="M8" s="659"/>
      <c r="N8" s="659"/>
      <c r="O8" s="659"/>
      <c r="P8" s="659"/>
      <c r="Q8" s="660"/>
      <c r="R8" s="661">
        <v>56980</v>
      </c>
      <c r="S8" s="664"/>
      <c r="T8" s="664"/>
      <c r="U8" s="664"/>
      <c r="V8" s="664"/>
      <c r="W8" s="664"/>
      <c r="X8" s="664"/>
      <c r="Y8" s="665"/>
      <c r="Z8" s="723">
        <v>0.2</v>
      </c>
      <c r="AA8" s="723"/>
      <c r="AB8" s="723"/>
      <c r="AC8" s="723"/>
      <c r="AD8" s="724">
        <v>56980</v>
      </c>
      <c r="AE8" s="724"/>
      <c r="AF8" s="724"/>
      <c r="AG8" s="724"/>
      <c r="AH8" s="724"/>
      <c r="AI8" s="724"/>
      <c r="AJ8" s="724"/>
      <c r="AK8" s="724"/>
      <c r="AL8" s="666">
        <v>0.4</v>
      </c>
      <c r="AM8" s="667"/>
      <c r="AN8" s="667"/>
      <c r="AO8" s="725"/>
      <c r="AP8" s="658" t="s">
        <v>237</v>
      </c>
      <c r="AQ8" s="659"/>
      <c r="AR8" s="659"/>
      <c r="AS8" s="659"/>
      <c r="AT8" s="659"/>
      <c r="AU8" s="659"/>
      <c r="AV8" s="659"/>
      <c r="AW8" s="659"/>
      <c r="AX8" s="659"/>
      <c r="AY8" s="659"/>
      <c r="AZ8" s="659"/>
      <c r="BA8" s="659"/>
      <c r="BB8" s="659"/>
      <c r="BC8" s="659"/>
      <c r="BD8" s="659"/>
      <c r="BE8" s="659"/>
      <c r="BF8" s="660"/>
      <c r="BG8" s="661">
        <v>127788</v>
      </c>
      <c r="BH8" s="664"/>
      <c r="BI8" s="664"/>
      <c r="BJ8" s="664"/>
      <c r="BK8" s="664"/>
      <c r="BL8" s="664"/>
      <c r="BM8" s="664"/>
      <c r="BN8" s="665"/>
      <c r="BO8" s="723">
        <v>1.4</v>
      </c>
      <c r="BP8" s="723"/>
      <c r="BQ8" s="723"/>
      <c r="BR8" s="723"/>
      <c r="BS8" s="669" t="s">
        <v>127</v>
      </c>
      <c r="BT8" s="664"/>
      <c r="BU8" s="664"/>
      <c r="BV8" s="664"/>
      <c r="BW8" s="664"/>
      <c r="BX8" s="664"/>
      <c r="BY8" s="664"/>
      <c r="BZ8" s="664"/>
      <c r="CA8" s="664"/>
      <c r="CB8" s="704"/>
      <c r="CD8" s="705" t="s">
        <v>238</v>
      </c>
      <c r="CE8" s="702"/>
      <c r="CF8" s="702"/>
      <c r="CG8" s="702"/>
      <c r="CH8" s="702"/>
      <c r="CI8" s="702"/>
      <c r="CJ8" s="702"/>
      <c r="CK8" s="702"/>
      <c r="CL8" s="702"/>
      <c r="CM8" s="702"/>
      <c r="CN8" s="702"/>
      <c r="CO8" s="702"/>
      <c r="CP8" s="702"/>
      <c r="CQ8" s="703"/>
      <c r="CR8" s="661">
        <v>10661349</v>
      </c>
      <c r="CS8" s="664"/>
      <c r="CT8" s="664"/>
      <c r="CU8" s="664"/>
      <c r="CV8" s="664"/>
      <c r="CW8" s="664"/>
      <c r="CX8" s="664"/>
      <c r="CY8" s="665"/>
      <c r="CZ8" s="723">
        <v>31.5</v>
      </c>
      <c r="DA8" s="723"/>
      <c r="DB8" s="723"/>
      <c r="DC8" s="723"/>
      <c r="DD8" s="669">
        <v>12023</v>
      </c>
      <c r="DE8" s="664"/>
      <c r="DF8" s="664"/>
      <c r="DG8" s="664"/>
      <c r="DH8" s="664"/>
      <c r="DI8" s="664"/>
      <c r="DJ8" s="664"/>
      <c r="DK8" s="664"/>
      <c r="DL8" s="664"/>
      <c r="DM8" s="664"/>
      <c r="DN8" s="664"/>
      <c r="DO8" s="664"/>
      <c r="DP8" s="665"/>
      <c r="DQ8" s="669">
        <v>5441187</v>
      </c>
      <c r="DR8" s="664"/>
      <c r="DS8" s="664"/>
      <c r="DT8" s="664"/>
      <c r="DU8" s="664"/>
      <c r="DV8" s="664"/>
      <c r="DW8" s="664"/>
      <c r="DX8" s="664"/>
      <c r="DY8" s="664"/>
      <c r="DZ8" s="664"/>
      <c r="EA8" s="664"/>
      <c r="EB8" s="664"/>
      <c r="EC8" s="704"/>
    </row>
    <row r="9" spans="2:143" ht="11.25" customHeight="1" x14ac:dyDescent="0.2">
      <c r="B9" s="658" t="s">
        <v>239</v>
      </c>
      <c r="C9" s="659"/>
      <c r="D9" s="659"/>
      <c r="E9" s="659"/>
      <c r="F9" s="659"/>
      <c r="G9" s="659"/>
      <c r="H9" s="659"/>
      <c r="I9" s="659"/>
      <c r="J9" s="659"/>
      <c r="K9" s="659"/>
      <c r="L9" s="659"/>
      <c r="M9" s="659"/>
      <c r="N9" s="659"/>
      <c r="O9" s="659"/>
      <c r="P9" s="659"/>
      <c r="Q9" s="660"/>
      <c r="R9" s="661">
        <v>43232</v>
      </c>
      <c r="S9" s="664"/>
      <c r="T9" s="664"/>
      <c r="U9" s="664"/>
      <c r="V9" s="664"/>
      <c r="W9" s="664"/>
      <c r="X9" s="664"/>
      <c r="Y9" s="665"/>
      <c r="Z9" s="723">
        <v>0.1</v>
      </c>
      <c r="AA9" s="723"/>
      <c r="AB9" s="723"/>
      <c r="AC9" s="723"/>
      <c r="AD9" s="724">
        <v>43232</v>
      </c>
      <c r="AE9" s="724"/>
      <c r="AF9" s="724"/>
      <c r="AG9" s="724"/>
      <c r="AH9" s="724"/>
      <c r="AI9" s="724"/>
      <c r="AJ9" s="724"/>
      <c r="AK9" s="724"/>
      <c r="AL9" s="666">
        <v>0.3</v>
      </c>
      <c r="AM9" s="667"/>
      <c r="AN9" s="667"/>
      <c r="AO9" s="725"/>
      <c r="AP9" s="658" t="s">
        <v>240</v>
      </c>
      <c r="AQ9" s="659"/>
      <c r="AR9" s="659"/>
      <c r="AS9" s="659"/>
      <c r="AT9" s="659"/>
      <c r="AU9" s="659"/>
      <c r="AV9" s="659"/>
      <c r="AW9" s="659"/>
      <c r="AX9" s="659"/>
      <c r="AY9" s="659"/>
      <c r="AZ9" s="659"/>
      <c r="BA9" s="659"/>
      <c r="BB9" s="659"/>
      <c r="BC9" s="659"/>
      <c r="BD9" s="659"/>
      <c r="BE9" s="659"/>
      <c r="BF9" s="660"/>
      <c r="BG9" s="661">
        <v>3454516</v>
      </c>
      <c r="BH9" s="664"/>
      <c r="BI9" s="664"/>
      <c r="BJ9" s="664"/>
      <c r="BK9" s="664"/>
      <c r="BL9" s="664"/>
      <c r="BM9" s="664"/>
      <c r="BN9" s="665"/>
      <c r="BO9" s="723">
        <v>36.700000000000003</v>
      </c>
      <c r="BP9" s="723"/>
      <c r="BQ9" s="723"/>
      <c r="BR9" s="723"/>
      <c r="BS9" s="669" t="s">
        <v>127</v>
      </c>
      <c r="BT9" s="664"/>
      <c r="BU9" s="664"/>
      <c r="BV9" s="664"/>
      <c r="BW9" s="664"/>
      <c r="BX9" s="664"/>
      <c r="BY9" s="664"/>
      <c r="BZ9" s="664"/>
      <c r="CA9" s="664"/>
      <c r="CB9" s="704"/>
      <c r="CD9" s="705" t="s">
        <v>241</v>
      </c>
      <c r="CE9" s="702"/>
      <c r="CF9" s="702"/>
      <c r="CG9" s="702"/>
      <c r="CH9" s="702"/>
      <c r="CI9" s="702"/>
      <c r="CJ9" s="702"/>
      <c r="CK9" s="702"/>
      <c r="CL9" s="702"/>
      <c r="CM9" s="702"/>
      <c r="CN9" s="702"/>
      <c r="CO9" s="702"/>
      <c r="CP9" s="702"/>
      <c r="CQ9" s="703"/>
      <c r="CR9" s="661">
        <v>1509437</v>
      </c>
      <c r="CS9" s="664"/>
      <c r="CT9" s="664"/>
      <c r="CU9" s="664"/>
      <c r="CV9" s="664"/>
      <c r="CW9" s="664"/>
      <c r="CX9" s="664"/>
      <c r="CY9" s="665"/>
      <c r="CZ9" s="723">
        <v>4.5</v>
      </c>
      <c r="DA9" s="723"/>
      <c r="DB9" s="723"/>
      <c r="DC9" s="723"/>
      <c r="DD9" s="669">
        <v>5210</v>
      </c>
      <c r="DE9" s="664"/>
      <c r="DF9" s="664"/>
      <c r="DG9" s="664"/>
      <c r="DH9" s="664"/>
      <c r="DI9" s="664"/>
      <c r="DJ9" s="664"/>
      <c r="DK9" s="664"/>
      <c r="DL9" s="664"/>
      <c r="DM9" s="664"/>
      <c r="DN9" s="664"/>
      <c r="DO9" s="664"/>
      <c r="DP9" s="665"/>
      <c r="DQ9" s="669">
        <v>1470759</v>
      </c>
      <c r="DR9" s="664"/>
      <c r="DS9" s="664"/>
      <c r="DT9" s="664"/>
      <c r="DU9" s="664"/>
      <c r="DV9" s="664"/>
      <c r="DW9" s="664"/>
      <c r="DX9" s="664"/>
      <c r="DY9" s="664"/>
      <c r="DZ9" s="664"/>
      <c r="EA9" s="664"/>
      <c r="EB9" s="664"/>
      <c r="EC9" s="704"/>
    </row>
    <row r="10" spans="2:143" ht="11.25" customHeight="1" x14ac:dyDescent="0.2">
      <c r="B10" s="658" t="s">
        <v>242</v>
      </c>
      <c r="C10" s="659"/>
      <c r="D10" s="659"/>
      <c r="E10" s="659"/>
      <c r="F10" s="659"/>
      <c r="G10" s="659"/>
      <c r="H10" s="659"/>
      <c r="I10" s="659"/>
      <c r="J10" s="659"/>
      <c r="K10" s="659"/>
      <c r="L10" s="659"/>
      <c r="M10" s="659"/>
      <c r="N10" s="659"/>
      <c r="O10" s="659"/>
      <c r="P10" s="659"/>
      <c r="Q10" s="660"/>
      <c r="R10" s="661" t="s">
        <v>127</v>
      </c>
      <c r="S10" s="664"/>
      <c r="T10" s="664"/>
      <c r="U10" s="664"/>
      <c r="V10" s="664"/>
      <c r="W10" s="664"/>
      <c r="X10" s="664"/>
      <c r="Y10" s="665"/>
      <c r="Z10" s="723" t="s">
        <v>127</v>
      </c>
      <c r="AA10" s="723"/>
      <c r="AB10" s="723"/>
      <c r="AC10" s="723"/>
      <c r="AD10" s="724" t="s">
        <v>127</v>
      </c>
      <c r="AE10" s="724"/>
      <c r="AF10" s="724"/>
      <c r="AG10" s="724"/>
      <c r="AH10" s="724"/>
      <c r="AI10" s="724"/>
      <c r="AJ10" s="724"/>
      <c r="AK10" s="724"/>
      <c r="AL10" s="666" t="s">
        <v>127</v>
      </c>
      <c r="AM10" s="667"/>
      <c r="AN10" s="667"/>
      <c r="AO10" s="725"/>
      <c r="AP10" s="658" t="s">
        <v>243</v>
      </c>
      <c r="AQ10" s="659"/>
      <c r="AR10" s="659"/>
      <c r="AS10" s="659"/>
      <c r="AT10" s="659"/>
      <c r="AU10" s="659"/>
      <c r="AV10" s="659"/>
      <c r="AW10" s="659"/>
      <c r="AX10" s="659"/>
      <c r="AY10" s="659"/>
      <c r="AZ10" s="659"/>
      <c r="BA10" s="659"/>
      <c r="BB10" s="659"/>
      <c r="BC10" s="659"/>
      <c r="BD10" s="659"/>
      <c r="BE10" s="659"/>
      <c r="BF10" s="660"/>
      <c r="BG10" s="661">
        <v>161393</v>
      </c>
      <c r="BH10" s="664"/>
      <c r="BI10" s="664"/>
      <c r="BJ10" s="664"/>
      <c r="BK10" s="664"/>
      <c r="BL10" s="664"/>
      <c r="BM10" s="664"/>
      <c r="BN10" s="665"/>
      <c r="BO10" s="723">
        <v>1.7</v>
      </c>
      <c r="BP10" s="723"/>
      <c r="BQ10" s="723"/>
      <c r="BR10" s="723"/>
      <c r="BS10" s="669">
        <v>27487</v>
      </c>
      <c r="BT10" s="664"/>
      <c r="BU10" s="664"/>
      <c r="BV10" s="664"/>
      <c r="BW10" s="664"/>
      <c r="BX10" s="664"/>
      <c r="BY10" s="664"/>
      <c r="BZ10" s="664"/>
      <c r="CA10" s="664"/>
      <c r="CB10" s="704"/>
      <c r="CD10" s="705" t="s">
        <v>244</v>
      </c>
      <c r="CE10" s="702"/>
      <c r="CF10" s="702"/>
      <c r="CG10" s="702"/>
      <c r="CH10" s="702"/>
      <c r="CI10" s="702"/>
      <c r="CJ10" s="702"/>
      <c r="CK10" s="702"/>
      <c r="CL10" s="702"/>
      <c r="CM10" s="702"/>
      <c r="CN10" s="702"/>
      <c r="CO10" s="702"/>
      <c r="CP10" s="702"/>
      <c r="CQ10" s="703"/>
      <c r="CR10" s="661">
        <v>30686</v>
      </c>
      <c r="CS10" s="664"/>
      <c r="CT10" s="664"/>
      <c r="CU10" s="664"/>
      <c r="CV10" s="664"/>
      <c r="CW10" s="664"/>
      <c r="CX10" s="664"/>
      <c r="CY10" s="665"/>
      <c r="CZ10" s="723">
        <v>0.1</v>
      </c>
      <c r="DA10" s="723"/>
      <c r="DB10" s="723"/>
      <c r="DC10" s="723"/>
      <c r="DD10" s="669" t="s">
        <v>127</v>
      </c>
      <c r="DE10" s="664"/>
      <c r="DF10" s="664"/>
      <c r="DG10" s="664"/>
      <c r="DH10" s="664"/>
      <c r="DI10" s="664"/>
      <c r="DJ10" s="664"/>
      <c r="DK10" s="664"/>
      <c r="DL10" s="664"/>
      <c r="DM10" s="664"/>
      <c r="DN10" s="664"/>
      <c r="DO10" s="664"/>
      <c r="DP10" s="665"/>
      <c r="DQ10" s="669">
        <v>28324</v>
      </c>
      <c r="DR10" s="664"/>
      <c r="DS10" s="664"/>
      <c r="DT10" s="664"/>
      <c r="DU10" s="664"/>
      <c r="DV10" s="664"/>
      <c r="DW10" s="664"/>
      <c r="DX10" s="664"/>
      <c r="DY10" s="664"/>
      <c r="DZ10" s="664"/>
      <c r="EA10" s="664"/>
      <c r="EB10" s="664"/>
      <c r="EC10" s="704"/>
    </row>
    <row r="11" spans="2:143" ht="11.25" customHeight="1" x14ac:dyDescent="0.2">
      <c r="B11" s="658" t="s">
        <v>245</v>
      </c>
      <c r="C11" s="659"/>
      <c r="D11" s="659"/>
      <c r="E11" s="659"/>
      <c r="F11" s="659"/>
      <c r="G11" s="659"/>
      <c r="H11" s="659"/>
      <c r="I11" s="659"/>
      <c r="J11" s="659"/>
      <c r="K11" s="659"/>
      <c r="L11" s="659"/>
      <c r="M11" s="659"/>
      <c r="N11" s="659"/>
      <c r="O11" s="659"/>
      <c r="P11" s="659"/>
      <c r="Q11" s="660"/>
      <c r="R11" s="661" t="s">
        <v>127</v>
      </c>
      <c r="S11" s="664"/>
      <c r="T11" s="664"/>
      <c r="U11" s="664"/>
      <c r="V11" s="664"/>
      <c r="W11" s="664"/>
      <c r="X11" s="664"/>
      <c r="Y11" s="665"/>
      <c r="Z11" s="723" t="s">
        <v>127</v>
      </c>
      <c r="AA11" s="723"/>
      <c r="AB11" s="723"/>
      <c r="AC11" s="723"/>
      <c r="AD11" s="724" t="s">
        <v>127</v>
      </c>
      <c r="AE11" s="724"/>
      <c r="AF11" s="724"/>
      <c r="AG11" s="724"/>
      <c r="AH11" s="724"/>
      <c r="AI11" s="724"/>
      <c r="AJ11" s="724"/>
      <c r="AK11" s="724"/>
      <c r="AL11" s="666" t="s">
        <v>127</v>
      </c>
      <c r="AM11" s="667"/>
      <c r="AN11" s="667"/>
      <c r="AO11" s="725"/>
      <c r="AP11" s="658" t="s">
        <v>246</v>
      </c>
      <c r="AQ11" s="659"/>
      <c r="AR11" s="659"/>
      <c r="AS11" s="659"/>
      <c r="AT11" s="659"/>
      <c r="AU11" s="659"/>
      <c r="AV11" s="659"/>
      <c r="AW11" s="659"/>
      <c r="AX11" s="659"/>
      <c r="AY11" s="659"/>
      <c r="AZ11" s="659"/>
      <c r="BA11" s="659"/>
      <c r="BB11" s="659"/>
      <c r="BC11" s="659"/>
      <c r="BD11" s="659"/>
      <c r="BE11" s="659"/>
      <c r="BF11" s="660"/>
      <c r="BG11" s="661">
        <v>351280</v>
      </c>
      <c r="BH11" s="664"/>
      <c r="BI11" s="664"/>
      <c r="BJ11" s="664"/>
      <c r="BK11" s="664"/>
      <c r="BL11" s="664"/>
      <c r="BM11" s="664"/>
      <c r="BN11" s="665"/>
      <c r="BO11" s="723">
        <v>3.7</v>
      </c>
      <c r="BP11" s="723"/>
      <c r="BQ11" s="723"/>
      <c r="BR11" s="723"/>
      <c r="BS11" s="669">
        <v>69752</v>
      </c>
      <c r="BT11" s="664"/>
      <c r="BU11" s="664"/>
      <c r="BV11" s="664"/>
      <c r="BW11" s="664"/>
      <c r="BX11" s="664"/>
      <c r="BY11" s="664"/>
      <c r="BZ11" s="664"/>
      <c r="CA11" s="664"/>
      <c r="CB11" s="704"/>
      <c r="CD11" s="705" t="s">
        <v>247</v>
      </c>
      <c r="CE11" s="702"/>
      <c r="CF11" s="702"/>
      <c r="CG11" s="702"/>
      <c r="CH11" s="702"/>
      <c r="CI11" s="702"/>
      <c r="CJ11" s="702"/>
      <c r="CK11" s="702"/>
      <c r="CL11" s="702"/>
      <c r="CM11" s="702"/>
      <c r="CN11" s="702"/>
      <c r="CO11" s="702"/>
      <c r="CP11" s="702"/>
      <c r="CQ11" s="703"/>
      <c r="CR11" s="661">
        <v>109146</v>
      </c>
      <c r="CS11" s="664"/>
      <c r="CT11" s="664"/>
      <c r="CU11" s="664"/>
      <c r="CV11" s="664"/>
      <c r="CW11" s="664"/>
      <c r="CX11" s="664"/>
      <c r="CY11" s="665"/>
      <c r="CZ11" s="723">
        <v>0.3</v>
      </c>
      <c r="DA11" s="723"/>
      <c r="DB11" s="723"/>
      <c r="DC11" s="723"/>
      <c r="DD11" s="669">
        <v>2961</v>
      </c>
      <c r="DE11" s="664"/>
      <c r="DF11" s="664"/>
      <c r="DG11" s="664"/>
      <c r="DH11" s="664"/>
      <c r="DI11" s="664"/>
      <c r="DJ11" s="664"/>
      <c r="DK11" s="664"/>
      <c r="DL11" s="664"/>
      <c r="DM11" s="664"/>
      <c r="DN11" s="664"/>
      <c r="DO11" s="664"/>
      <c r="DP11" s="665"/>
      <c r="DQ11" s="669">
        <v>86302</v>
      </c>
      <c r="DR11" s="664"/>
      <c r="DS11" s="664"/>
      <c r="DT11" s="664"/>
      <c r="DU11" s="664"/>
      <c r="DV11" s="664"/>
      <c r="DW11" s="664"/>
      <c r="DX11" s="664"/>
      <c r="DY11" s="664"/>
      <c r="DZ11" s="664"/>
      <c r="EA11" s="664"/>
      <c r="EB11" s="664"/>
      <c r="EC11" s="704"/>
    </row>
    <row r="12" spans="2:143" ht="11.25" customHeight="1" x14ac:dyDescent="0.2">
      <c r="B12" s="658" t="s">
        <v>248</v>
      </c>
      <c r="C12" s="659"/>
      <c r="D12" s="659"/>
      <c r="E12" s="659"/>
      <c r="F12" s="659"/>
      <c r="G12" s="659"/>
      <c r="H12" s="659"/>
      <c r="I12" s="659"/>
      <c r="J12" s="659"/>
      <c r="K12" s="659"/>
      <c r="L12" s="659"/>
      <c r="M12" s="659"/>
      <c r="N12" s="659"/>
      <c r="O12" s="659"/>
      <c r="P12" s="659"/>
      <c r="Q12" s="660"/>
      <c r="R12" s="661">
        <v>1243878</v>
      </c>
      <c r="S12" s="664"/>
      <c r="T12" s="664"/>
      <c r="U12" s="664"/>
      <c r="V12" s="664"/>
      <c r="W12" s="664"/>
      <c r="X12" s="664"/>
      <c r="Y12" s="665"/>
      <c r="Z12" s="723">
        <v>3.7</v>
      </c>
      <c r="AA12" s="723"/>
      <c r="AB12" s="723"/>
      <c r="AC12" s="723"/>
      <c r="AD12" s="724">
        <v>1243878</v>
      </c>
      <c r="AE12" s="724"/>
      <c r="AF12" s="724"/>
      <c r="AG12" s="724"/>
      <c r="AH12" s="724"/>
      <c r="AI12" s="724"/>
      <c r="AJ12" s="724"/>
      <c r="AK12" s="724"/>
      <c r="AL12" s="666">
        <v>8.1</v>
      </c>
      <c r="AM12" s="667"/>
      <c r="AN12" s="667"/>
      <c r="AO12" s="725"/>
      <c r="AP12" s="658" t="s">
        <v>249</v>
      </c>
      <c r="AQ12" s="659"/>
      <c r="AR12" s="659"/>
      <c r="AS12" s="659"/>
      <c r="AT12" s="659"/>
      <c r="AU12" s="659"/>
      <c r="AV12" s="659"/>
      <c r="AW12" s="659"/>
      <c r="AX12" s="659"/>
      <c r="AY12" s="659"/>
      <c r="AZ12" s="659"/>
      <c r="BA12" s="659"/>
      <c r="BB12" s="659"/>
      <c r="BC12" s="659"/>
      <c r="BD12" s="659"/>
      <c r="BE12" s="659"/>
      <c r="BF12" s="660"/>
      <c r="BG12" s="661">
        <v>3541424</v>
      </c>
      <c r="BH12" s="664"/>
      <c r="BI12" s="664"/>
      <c r="BJ12" s="664"/>
      <c r="BK12" s="664"/>
      <c r="BL12" s="664"/>
      <c r="BM12" s="664"/>
      <c r="BN12" s="665"/>
      <c r="BO12" s="723">
        <v>37.6</v>
      </c>
      <c r="BP12" s="723"/>
      <c r="BQ12" s="723"/>
      <c r="BR12" s="723"/>
      <c r="BS12" s="669" t="s">
        <v>127</v>
      </c>
      <c r="BT12" s="664"/>
      <c r="BU12" s="664"/>
      <c r="BV12" s="664"/>
      <c r="BW12" s="664"/>
      <c r="BX12" s="664"/>
      <c r="BY12" s="664"/>
      <c r="BZ12" s="664"/>
      <c r="CA12" s="664"/>
      <c r="CB12" s="704"/>
      <c r="CD12" s="705" t="s">
        <v>250</v>
      </c>
      <c r="CE12" s="702"/>
      <c r="CF12" s="702"/>
      <c r="CG12" s="702"/>
      <c r="CH12" s="702"/>
      <c r="CI12" s="702"/>
      <c r="CJ12" s="702"/>
      <c r="CK12" s="702"/>
      <c r="CL12" s="702"/>
      <c r="CM12" s="702"/>
      <c r="CN12" s="702"/>
      <c r="CO12" s="702"/>
      <c r="CP12" s="702"/>
      <c r="CQ12" s="703"/>
      <c r="CR12" s="661">
        <v>438700</v>
      </c>
      <c r="CS12" s="664"/>
      <c r="CT12" s="664"/>
      <c r="CU12" s="664"/>
      <c r="CV12" s="664"/>
      <c r="CW12" s="664"/>
      <c r="CX12" s="664"/>
      <c r="CY12" s="665"/>
      <c r="CZ12" s="723">
        <v>1.3</v>
      </c>
      <c r="DA12" s="723"/>
      <c r="DB12" s="723"/>
      <c r="DC12" s="723"/>
      <c r="DD12" s="669">
        <v>4494</v>
      </c>
      <c r="DE12" s="664"/>
      <c r="DF12" s="664"/>
      <c r="DG12" s="664"/>
      <c r="DH12" s="664"/>
      <c r="DI12" s="664"/>
      <c r="DJ12" s="664"/>
      <c r="DK12" s="664"/>
      <c r="DL12" s="664"/>
      <c r="DM12" s="664"/>
      <c r="DN12" s="664"/>
      <c r="DO12" s="664"/>
      <c r="DP12" s="665"/>
      <c r="DQ12" s="669">
        <v>169337</v>
      </c>
      <c r="DR12" s="664"/>
      <c r="DS12" s="664"/>
      <c r="DT12" s="664"/>
      <c r="DU12" s="664"/>
      <c r="DV12" s="664"/>
      <c r="DW12" s="664"/>
      <c r="DX12" s="664"/>
      <c r="DY12" s="664"/>
      <c r="DZ12" s="664"/>
      <c r="EA12" s="664"/>
      <c r="EB12" s="664"/>
      <c r="EC12" s="704"/>
    </row>
    <row r="13" spans="2:143" ht="11.25" customHeight="1" x14ac:dyDescent="0.2">
      <c r="B13" s="658" t="s">
        <v>251</v>
      </c>
      <c r="C13" s="659"/>
      <c r="D13" s="659"/>
      <c r="E13" s="659"/>
      <c r="F13" s="659"/>
      <c r="G13" s="659"/>
      <c r="H13" s="659"/>
      <c r="I13" s="659"/>
      <c r="J13" s="659"/>
      <c r="K13" s="659"/>
      <c r="L13" s="659"/>
      <c r="M13" s="659"/>
      <c r="N13" s="659"/>
      <c r="O13" s="659"/>
      <c r="P13" s="659"/>
      <c r="Q13" s="660"/>
      <c r="R13" s="661">
        <v>39448</v>
      </c>
      <c r="S13" s="664"/>
      <c r="T13" s="664"/>
      <c r="U13" s="664"/>
      <c r="V13" s="664"/>
      <c r="W13" s="664"/>
      <c r="X13" s="664"/>
      <c r="Y13" s="665"/>
      <c r="Z13" s="723">
        <v>0.1</v>
      </c>
      <c r="AA13" s="723"/>
      <c r="AB13" s="723"/>
      <c r="AC13" s="723"/>
      <c r="AD13" s="724">
        <v>39448</v>
      </c>
      <c r="AE13" s="724"/>
      <c r="AF13" s="724"/>
      <c r="AG13" s="724"/>
      <c r="AH13" s="724"/>
      <c r="AI13" s="724"/>
      <c r="AJ13" s="724"/>
      <c r="AK13" s="724"/>
      <c r="AL13" s="666">
        <v>0.3</v>
      </c>
      <c r="AM13" s="667"/>
      <c r="AN13" s="667"/>
      <c r="AO13" s="725"/>
      <c r="AP13" s="658" t="s">
        <v>252</v>
      </c>
      <c r="AQ13" s="659"/>
      <c r="AR13" s="659"/>
      <c r="AS13" s="659"/>
      <c r="AT13" s="659"/>
      <c r="AU13" s="659"/>
      <c r="AV13" s="659"/>
      <c r="AW13" s="659"/>
      <c r="AX13" s="659"/>
      <c r="AY13" s="659"/>
      <c r="AZ13" s="659"/>
      <c r="BA13" s="659"/>
      <c r="BB13" s="659"/>
      <c r="BC13" s="659"/>
      <c r="BD13" s="659"/>
      <c r="BE13" s="659"/>
      <c r="BF13" s="660"/>
      <c r="BG13" s="661">
        <v>3530906</v>
      </c>
      <c r="BH13" s="664"/>
      <c r="BI13" s="664"/>
      <c r="BJ13" s="664"/>
      <c r="BK13" s="664"/>
      <c r="BL13" s="664"/>
      <c r="BM13" s="664"/>
      <c r="BN13" s="665"/>
      <c r="BO13" s="723">
        <v>37.5</v>
      </c>
      <c r="BP13" s="723"/>
      <c r="BQ13" s="723"/>
      <c r="BR13" s="723"/>
      <c r="BS13" s="669" t="s">
        <v>127</v>
      </c>
      <c r="BT13" s="664"/>
      <c r="BU13" s="664"/>
      <c r="BV13" s="664"/>
      <c r="BW13" s="664"/>
      <c r="BX13" s="664"/>
      <c r="BY13" s="664"/>
      <c r="BZ13" s="664"/>
      <c r="CA13" s="664"/>
      <c r="CB13" s="704"/>
      <c r="CD13" s="705" t="s">
        <v>253</v>
      </c>
      <c r="CE13" s="702"/>
      <c r="CF13" s="702"/>
      <c r="CG13" s="702"/>
      <c r="CH13" s="702"/>
      <c r="CI13" s="702"/>
      <c r="CJ13" s="702"/>
      <c r="CK13" s="702"/>
      <c r="CL13" s="702"/>
      <c r="CM13" s="702"/>
      <c r="CN13" s="702"/>
      <c r="CO13" s="702"/>
      <c r="CP13" s="702"/>
      <c r="CQ13" s="703"/>
      <c r="CR13" s="661">
        <v>3414950</v>
      </c>
      <c r="CS13" s="664"/>
      <c r="CT13" s="664"/>
      <c r="CU13" s="664"/>
      <c r="CV13" s="664"/>
      <c r="CW13" s="664"/>
      <c r="CX13" s="664"/>
      <c r="CY13" s="665"/>
      <c r="CZ13" s="723">
        <v>10.1</v>
      </c>
      <c r="DA13" s="723"/>
      <c r="DB13" s="723"/>
      <c r="DC13" s="723"/>
      <c r="DD13" s="669">
        <v>1654166</v>
      </c>
      <c r="DE13" s="664"/>
      <c r="DF13" s="664"/>
      <c r="DG13" s="664"/>
      <c r="DH13" s="664"/>
      <c r="DI13" s="664"/>
      <c r="DJ13" s="664"/>
      <c r="DK13" s="664"/>
      <c r="DL13" s="664"/>
      <c r="DM13" s="664"/>
      <c r="DN13" s="664"/>
      <c r="DO13" s="664"/>
      <c r="DP13" s="665"/>
      <c r="DQ13" s="669">
        <v>1520967</v>
      </c>
      <c r="DR13" s="664"/>
      <c r="DS13" s="664"/>
      <c r="DT13" s="664"/>
      <c r="DU13" s="664"/>
      <c r="DV13" s="664"/>
      <c r="DW13" s="664"/>
      <c r="DX13" s="664"/>
      <c r="DY13" s="664"/>
      <c r="DZ13" s="664"/>
      <c r="EA13" s="664"/>
      <c r="EB13" s="664"/>
      <c r="EC13" s="704"/>
    </row>
    <row r="14" spans="2:143" ht="11.25" customHeight="1" x14ac:dyDescent="0.2">
      <c r="B14" s="658" t="s">
        <v>254</v>
      </c>
      <c r="C14" s="659"/>
      <c r="D14" s="659"/>
      <c r="E14" s="659"/>
      <c r="F14" s="659"/>
      <c r="G14" s="659"/>
      <c r="H14" s="659"/>
      <c r="I14" s="659"/>
      <c r="J14" s="659"/>
      <c r="K14" s="659"/>
      <c r="L14" s="659"/>
      <c r="M14" s="659"/>
      <c r="N14" s="659"/>
      <c r="O14" s="659"/>
      <c r="P14" s="659"/>
      <c r="Q14" s="660"/>
      <c r="R14" s="661" t="s">
        <v>127</v>
      </c>
      <c r="S14" s="664"/>
      <c r="T14" s="664"/>
      <c r="U14" s="664"/>
      <c r="V14" s="664"/>
      <c r="W14" s="664"/>
      <c r="X14" s="664"/>
      <c r="Y14" s="665"/>
      <c r="Z14" s="723" t="s">
        <v>127</v>
      </c>
      <c r="AA14" s="723"/>
      <c r="AB14" s="723"/>
      <c r="AC14" s="723"/>
      <c r="AD14" s="724" t="s">
        <v>127</v>
      </c>
      <c r="AE14" s="724"/>
      <c r="AF14" s="724"/>
      <c r="AG14" s="724"/>
      <c r="AH14" s="724"/>
      <c r="AI14" s="724"/>
      <c r="AJ14" s="724"/>
      <c r="AK14" s="724"/>
      <c r="AL14" s="666" t="s">
        <v>127</v>
      </c>
      <c r="AM14" s="667"/>
      <c r="AN14" s="667"/>
      <c r="AO14" s="725"/>
      <c r="AP14" s="658" t="s">
        <v>255</v>
      </c>
      <c r="AQ14" s="659"/>
      <c r="AR14" s="659"/>
      <c r="AS14" s="659"/>
      <c r="AT14" s="659"/>
      <c r="AU14" s="659"/>
      <c r="AV14" s="659"/>
      <c r="AW14" s="659"/>
      <c r="AX14" s="659"/>
      <c r="AY14" s="659"/>
      <c r="AZ14" s="659"/>
      <c r="BA14" s="659"/>
      <c r="BB14" s="659"/>
      <c r="BC14" s="659"/>
      <c r="BD14" s="659"/>
      <c r="BE14" s="659"/>
      <c r="BF14" s="660"/>
      <c r="BG14" s="661">
        <v>146394</v>
      </c>
      <c r="BH14" s="664"/>
      <c r="BI14" s="664"/>
      <c r="BJ14" s="664"/>
      <c r="BK14" s="664"/>
      <c r="BL14" s="664"/>
      <c r="BM14" s="664"/>
      <c r="BN14" s="665"/>
      <c r="BO14" s="723">
        <v>1.6</v>
      </c>
      <c r="BP14" s="723"/>
      <c r="BQ14" s="723"/>
      <c r="BR14" s="723"/>
      <c r="BS14" s="669" t="s">
        <v>127</v>
      </c>
      <c r="BT14" s="664"/>
      <c r="BU14" s="664"/>
      <c r="BV14" s="664"/>
      <c r="BW14" s="664"/>
      <c r="BX14" s="664"/>
      <c r="BY14" s="664"/>
      <c r="BZ14" s="664"/>
      <c r="CA14" s="664"/>
      <c r="CB14" s="704"/>
      <c r="CD14" s="705" t="s">
        <v>256</v>
      </c>
      <c r="CE14" s="702"/>
      <c r="CF14" s="702"/>
      <c r="CG14" s="702"/>
      <c r="CH14" s="702"/>
      <c r="CI14" s="702"/>
      <c r="CJ14" s="702"/>
      <c r="CK14" s="702"/>
      <c r="CL14" s="702"/>
      <c r="CM14" s="702"/>
      <c r="CN14" s="702"/>
      <c r="CO14" s="702"/>
      <c r="CP14" s="702"/>
      <c r="CQ14" s="703"/>
      <c r="CR14" s="661">
        <v>1900849</v>
      </c>
      <c r="CS14" s="664"/>
      <c r="CT14" s="664"/>
      <c r="CU14" s="664"/>
      <c r="CV14" s="664"/>
      <c r="CW14" s="664"/>
      <c r="CX14" s="664"/>
      <c r="CY14" s="665"/>
      <c r="CZ14" s="723">
        <v>5.6</v>
      </c>
      <c r="DA14" s="723"/>
      <c r="DB14" s="723"/>
      <c r="DC14" s="723"/>
      <c r="DD14" s="669">
        <v>1091402</v>
      </c>
      <c r="DE14" s="664"/>
      <c r="DF14" s="664"/>
      <c r="DG14" s="664"/>
      <c r="DH14" s="664"/>
      <c r="DI14" s="664"/>
      <c r="DJ14" s="664"/>
      <c r="DK14" s="664"/>
      <c r="DL14" s="664"/>
      <c r="DM14" s="664"/>
      <c r="DN14" s="664"/>
      <c r="DO14" s="664"/>
      <c r="DP14" s="665"/>
      <c r="DQ14" s="669">
        <v>808657</v>
      </c>
      <c r="DR14" s="664"/>
      <c r="DS14" s="664"/>
      <c r="DT14" s="664"/>
      <c r="DU14" s="664"/>
      <c r="DV14" s="664"/>
      <c r="DW14" s="664"/>
      <c r="DX14" s="664"/>
      <c r="DY14" s="664"/>
      <c r="DZ14" s="664"/>
      <c r="EA14" s="664"/>
      <c r="EB14" s="664"/>
      <c r="EC14" s="704"/>
    </row>
    <row r="15" spans="2:143" ht="11.25" customHeight="1" x14ac:dyDescent="0.2">
      <c r="B15" s="658" t="s">
        <v>257</v>
      </c>
      <c r="C15" s="659"/>
      <c r="D15" s="659"/>
      <c r="E15" s="659"/>
      <c r="F15" s="659"/>
      <c r="G15" s="659"/>
      <c r="H15" s="659"/>
      <c r="I15" s="659"/>
      <c r="J15" s="659"/>
      <c r="K15" s="659"/>
      <c r="L15" s="659"/>
      <c r="M15" s="659"/>
      <c r="N15" s="659"/>
      <c r="O15" s="659"/>
      <c r="P15" s="659"/>
      <c r="Q15" s="660"/>
      <c r="R15" s="661">
        <v>66688</v>
      </c>
      <c r="S15" s="664"/>
      <c r="T15" s="664"/>
      <c r="U15" s="664"/>
      <c r="V15" s="664"/>
      <c r="W15" s="664"/>
      <c r="X15" s="664"/>
      <c r="Y15" s="665"/>
      <c r="Z15" s="723">
        <v>0.2</v>
      </c>
      <c r="AA15" s="723"/>
      <c r="AB15" s="723"/>
      <c r="AC15" s="723"/>
      <c r="AD15" s="724">
        <v>66688</v>
      </c>
      <c r="AE15" s="724"/>
      <c r="AF15" s="724"/>
      <c r="AG15" s="724"/>
      <c r="AH15" s="724"/>
      <c r="AI15" s="724"/>
      <c r="AJ15" s="724"/>
      <c r="AK15" s="724"/>
      <c r="AL15" s="666">
        <v>0.4</v>
      </c>
      <c r="AM15" s="667"/>
      <c r="AN15" s="667"/>
      <c r="AO15" s="725"/>
      <c r="AP15" s="658" t="s">
        <v>258</v>
      </c>
      <c r="AQ15" s="659"/>
      <c r="AR15" s="659"/>
      <c r="AS15" s="659"/>
      <c r="AT15" s="659"/>
      <c r="AU15" s="659"/>
      <c r="AV15" s="659"/>
      <c r="AW15" s="659"/>
      <c r="AX15" s="659"/>
      <c r="AY15" s="659"/>
      <c r="AZ15" s="659"/>
      <c r="BA15" s="659"/>
      <c r="BB15" s="659"/>
      <c r="BC15" s="659"/>
      <c r="BD15" s="659"/>
      <c r="BE15" s="659"/>
      <c r="BF15" s="660"/>
      <c r="BG15" s="661">
        <v>1017158</v>
      </c>
      <c r="BH15" s="664"/>
      <c r="BI15" s="664"/>
      <c r="BJ15" s="664"/>
      <c r="BK15" s="664"/>
      <c r="BL15" s="664"/>
      <c r="BM15" s="664"/>
      <c r="BN15" s="665"/>
      <c r="BO15" s="723">
        <v>10.8</v>
      </c>
      <c r="BP15" s="723"/>
      <c r="BQ15" s="723"/>
      <c r="BR15" s="723"/>
      <c r="BS15" s="669" t="s">
        <v>127</v>
      </c>
      <c r="BT15" s="664"/>
      <c r="BU15" s="664"/>
      <c r="BV15" s="664"/>
      <c r="BW15" s="664"/>
      <c r="BX15" s="664"/>
      <c r="BY15" s="664"/>
      <c r="BZ15" s="664"/>
      <c r="CA15" s="664"/>
      <c r="CB15" s="704"/>
      <c r="CD15" s="705" t="s">
        <v>259</v>
      </c>
      <c r="CE15" s="702"/>
      <c r="CF15" s="702"/>
      <c r="CG15" s="702"/>
      <c r="CH15" s="702"/>
      <c r="CI15" s="702"/>
      <c r="CJ15" s="702"/>
      <c r="CK15" s="702"/>
      <c r="CL15" s="702"/>
      <c r="CM15" s="702"/>
      <c r="CN15" s="702"/>
      <c r="CO15" s="702"/>
      <c r="CP15" s="702"/>
      <c r="CQ15" s="703"/>
      <c r="CR15" s="661">
        <v>2109227</v>
      </c>
      <c r="CS15" s="664"/>
      <c r="CT15" s="664"/>
      <c r="CU15" s="664"/>
      <c r="CV15" s="664"/>
      <c r="CW15" s="664"/>
      <c r="CX15" s="664"/>
      <c r="CY15" s="665"/>
      <c r="CZ15" s="723">
        <v>6.2</v>
      </c>
      <c r="DA15" s="723"/>
      <c r="DB15" s="723"/>
      <c r="DC15" s="723"/>
      <c r="DD15" s="669">
        <v>206250</v>
      </c>
      <c r="DE15" s="664"/>
      <c r="DF15" s="664"/>
      <c r="DG15" s="664"/>
      <c r="DH15" s="664"/>
      <c r="DI15" s="664"/>
      <c r="DJ15" s="664"/>
      <c r="DK15" s="664"/>
      <c r="DL15" s="664"/>
      <c r="DM15" s="664"/>
      <c r="DN15" s="664"/>
      <c r="DO15" s="664"/>
      <c r="DP15" s="665"/>
      <c r="DQ15" s="669">
        <v>1483967</v>
      </c>
      <c r="DR15" s="664"/>
      <c r="DS15" s="664"/>
      <c r="DT15" s="664"/>
      <c r="DU15" s="664"/>
      <c r="DV15" s="664"/>
      <c r="DW15" s="664"/>
      <c r="DX15" s="664"/>
      <c r="DY15" s="664"/>
      <c r="DZ15" s="664"/>
      <c r="EA15" s="664"/>
      <c r="EB15" s="664"/>
      <c r="EC15" s="704"/>
    </row>
    <row r="16" spans="2:143" ht="11.25" customHeight="1" x14ac:dyDescent="0.2">
      <c r="B16" s="658" t="s">
        <v>260</v>
      </c>
      <c r="C16" s="659"/>
      <c r="D16" s="659"/>
      <c r="E16" s="659"/>
      <c r="F16" s="659"/>
      <c r="G16" s="659"/>
      <c r="H16" s="659"/>
      <c r="I16" s="659"/>
      <c r="J16" s="659"/>
      <c r="K16" s="659"/>
      <c r="L16" s="659"/>
      <c r="M16" s="659"/>
      <c r="N16" s="659"/>
      <c r="O16" s="659"/>
      <c r="P16" s="659"/>
      <c r="Q16" s="660"/>
      <c r="R16" s="661" t="s">
        <v>127</v>
      </c>
      <c r="S16" s="664"/>
      <c r="T16" s="664"/>
      <c r="U16" s="664"/>
      <c r="V16" s="664"/>
      <c r="W16" s="664"/>
      <c r="X16" s="664"/>
      <c r="Y16" s="665"/>
      <c r="Z16" s="723" t="s">
        <v>127</v>
      </c>
      <c r="AA16" s="723"/>
      <c r="AB16" s="723"/>
      <c r="AC16" s="723"/>
      <c r="AD16" s="724" t="s">
        <v>127</v>
      </c>
      <c r="AE16" s="724"/>
      <c r="AF16" s="724"/>
      <c r="AG16" s="724"/>
      <c r="AH16" s="724"/>
      <c r="AI16" s="724"/>
      <c r="AJ16" s="724"/>
      <c r="AK16" s="724"/>
      <c r="AL16" s="666" t="s">
        <v>127</v>
      </c>
      <c r="AM16" s="667"/>
      <c r="AN16" s="667"/>
      <c r="AO16" s="725"/>
      <c r="AP16" s="658" t="s">
        <v>261</v>
      </c>
      <c r="AQ16" s="659"/>
      <c r="AR16" s="659"/>
      <c r="AS16" s="659"/>
      <c r="AT16" s="659"/>
      <c r="AU16" s="659"/>
      <c r="AV16" s="659"/>
      <c r="AW16" s="659"/>
      <c r="AX16" s="659"/>
      <c r="AY16" s="659"/>
      <c r="AZ16" s="659"/>
      <c r="BA16" s="659"/>
      <c r="BB16" s="659"/>
      <c r="BC16" s="659"/>
      <c r="BD16" s="659"/>
      <c r="BE16" s="659"/>
      <c r="BF16" s="660"/>
      <c r="BG16" s="661" t="s">
        <v>127</v>
      </c>
      <c r="BH16" s="664"/>
      <c r="BI16" s="664"/>
      <c r="BJ16" s="664"/>
      <c r="BK16" s="664"/>
      <c r="BL16" s="664"/>
      <c r="BM16" s="664"/>
      <c r="BN16" s="665"/>
      <c r="BO16" s="723" t="s">
        <v>127</v>
      </c>
      <c r="BP16" s="723"/>
      <c r="BQ16" s="723"/>
      <c r="BR16" s="723"/>
      <c r="BS16" s="669" t="s">
        <v>127</v>
      </c>
      <c r="BT16" s="664"/>
      <c r="BU16" s="664"/>
      <c r="BV16" s="664"/>
      <c r="BW16" s="664"/>
      <c r="BX16" s="664"/>
      <c r="BY16" s="664"/>
      <c r="BZ16" s="664"/>
      <c r="CA16" s="664"/>
      <c r="CB16" s="704"/>
      <c r="CD16" s="705" t="s">
        <v>262</v>
      </c>
      <c r="CE16" s="702"/>
      <c r="CF16" s="702"/>
      <c r="CG16" s="702"/>
      <c r="CH16" s="702"/>
      <c r="CI16" s="702"/>
      <c r="CJ16" s="702"/>
      <c r="CK16" s="702"/>
      <c r="CL16" s="702"/>
      <c r="CM16" s="702"/>
      <c r="CN16" s="702"/>
      <c r="CO16" s="702"/>
      <c r="CP16" s="702"/>
      <c r="CQ16" s="703"/>
      <c r="CR16" s="661">
        <v>8400</v>
      </c>
      <c r="CS16" s="664"/>
      <c r="CT16" s="664"/>
      <c r="CU16" s="664"/>
      <c r="CV16" s="664"/>
      <c r="CW16" s="664"/>
      <c r="CX16" s="664"/>
      <c r="CY16" s="665"/>
      <c r="CZ16" s="723">
        <v>0</v>
      </c>
      <c r="DA16" s="723"/>
      <c r="DB16" s="723"/>
      <c r="DC16" s="723"/>
      <c r="DD16" s="669" t="s">
        <v>177</v>
      </c>
      <c r="DE16" s="664"/>
      <c r="DF16" s="664"/>
      <c r="DG16" s="664"/>
      <c r="DH16" s="664"/>
      <c r="DI16" s="664"/>
      <c r="DJ16" s="664"/>
      <c r="DK16" s="664"/>
      <c r="DL16" s="664"/>
      <c r="DM16" s="664"/>
      <c r="DN16" s="664"/>
      <c r="DO16" s="664"/>
      <c r="DP16" s="665"/>
      <c r="DQ16" s="669">
        <v>107</v>
      </c>
      <c r="DR16" s="664"/>
      <c r="DS16" s="664"/>
      <c r="DT16" s="664"/>
      <c r="DU16" s="664"/>
      <c r="DV16" s="664"/>
      <c r="DW16" s="664"/>
      <c r="DX16" s="664"/>
      <c r="DY16" s="664"/>
      <c r="DZ16" s="664"/>
      <c r="EA16" s="664"/>
      <c r="EB16" s="664"/>
      <c r="EC16" s="704"/>
    </row>
    <row r="17" spans="2:133" ht="11.25" customHeight="1" x14ac:dyDescent="0.2">
      <c r="B17" s="658" t="s">
        <v>263</v>
      </c>
      <c r="C17" s="659"/>
      <c r="D17" s="659"/>
      <c r="E17" s="659"/>
      <c r="F17" s="659"/>
      <c r="G17" s="659"/>
      <c r="H17" s="659"/>
      <c r="I17" s="659"/>
      <c r="J17" s="659"/>
      <c r="K17" s="659"/>
      <c r="L17" s="659"/>
      <c r="M17" s="659"/>
      <c r="N17" s="659"/>
      <c r="O17" s="659"/>
      <c r="P17" s="659"/>
      <c r="Q17" s="660"/>
      <c r="R17" s="661">
        <v>56684</v>
      </c>
      <c r="S17" s="664"/>
      <c r="T17" s="664"/>
      <c r="U17" s="664"/>
      <c r="V17" s="664"/>
      <c r="W17" s="664"/>
      <c r="X17" s="664"/>
      <c r="Y17" s="665"/>
      <c r="Z17" s="723">
        <v>0.2</v>
      </c>
      <c r="AA17" s="723"/>
      <c r="AB17" s="723"/>
      <c r="AC17" s="723"/>
      <c r="AD17" s="724">
        <v>56684</v>
      </c>
      <c r="AE17" s="724"/>
      <c r="AF17" s="724"/>
      <c r="AG17" s="724"/>
      <c r="AH17" s="724"/>
      <c r="AI17" s="724"/>
      <c r="AJ17" s="724"/>
      <c r="AK17" s="724"/>
      <c r="AL17" s="666">
        <v>0.4</v>
      </c>
      <c r="AM17" s="667"/>
      <c r="AN17" s="667"/>
      <c r="AO17" s="725"/>
      <c r="AP17" s="658" t="s">
        <v>264</v>
      </c>
      <c r="AQ17" s="659"/>
      <c r="AR17" s="659"/>
      <c r="AS17" s="659"/>
      <c r="AT17" s="659"/>
      <c r="AU17" s="659"/>
      <c r="AV17" s="659"/>
      <c r="AW17" s="659"/>
      <c r="AX17" s="659"/>
      <c r="AY17" s="659"/>
      <c r="AZ17" s="659"/>
      <c r="BA17" s="659"/>
      <c r="BB17" s="659"/>
      <c r="BC17" s="659"/>
      <c r="BD17" s="659"/>
      <c r="BE17" s="659"/>
      <c r="BF17" s="660"/>
      <c r="BG17" s="661" t="s">
        <v>127</v>
      </c>
      <c r="BH17" s="664"/>
      <c r="BI17" s="664"/>
      <c r="BJ17" s="664"/>
      <c r="BK17" s="664"/>
      <c r="BL17" s="664"/>
      <c r="BM17" s="664"/>
      <c r="BN17" s="665"/>
      <c r="BO17" s="723" t="s">
        <v>177</v>
      </c>
      <c r="BP17" s="723"/>
      <c r="BQ17" s="723"/>
      <c r="BR17" s="723"/>
      <c r="BS17" s="669" t="s">
        <v>127</v>
      </c>
      <c r="BT17" s="664"/>
      <c r="BU17" s="664"/>
      <c r="BV17" s="664"/>
      <c r="BW17" s="664"/>
      <c r="BX17" s="664"/>
      <c r="BY17" s="664"/>
      <c r="BZ17" s="664"/>
      <c r="CA17" s="664"/>
      <c r="CB17" s="704"/>
      <c r="CD17" s="705" t="s">
        <v>265</v>
      </c>
      <c r="CE17" s="702"/>
      <c r="CF17" s="702"/>
      <c r="CG17" s="702"/>
      <c r="CH17" s="702"/>
      <c r="CI17" s="702"/>
      <c r="CJ17" s="702"/>
      <c r="CK17" s="702"/>
      <c r="CL17" s="702"/>
      <c r="CM17" s="702"/>
      <c r="CN17" s="702"/>
      <c r="CO17" s="702"/>
      <c r="CP17" s="702"/>
      <c r="CQ17" s="703"/>
      <c r="CR17" s="661">
        <v>2584888</v>
      </c>
      <c r="CS17" s="664"/>
      <c r="CT17" s="664"/>
      <c r="CU17" s="664"/>
      <c r="CV17" s="664"/>
      <c r="CW17" s="664"/>
      <c r="CX17" s="664"/>
      <c r="CY17" s="665"/>
      <c r="CZ17" s="723">
        <v>7.6</v>
      </c>
      <c r="DA17" s="723"/>
      <c r="DB17" s="723"/>
      <c r="DC17" s="723"/>
      <c r="DD17" s="669" t="s">
        <v>127</v>
      </c>
      <c r="DE17" s="664"/>
      <c r="DF17" s="664"/>
      <c r="DG17" s="664"/>
      <c r="DH17" s="664"/>
      <c r="DI17" s="664"/>
      <c r="DJ17" s="664"/>
      <c r="DK17" s="664"/>
      <c r="DL17" s="664"/>
      <c r="DM17" s="664"/>
      <c r="DN17" s="664"/>
      <c r="DO17" s="664"/>
      <c r="DP17" s="665"/>
      <c r="DQ17" s="669">
        <v>2584888</v>
      </c>
      <c r="DR17" s="664"/>
      <c r="DS17" s="664"/>
      <c r="DT17" s="664"/>
      <c r="DU17" s="664"/>
      <c r="DV17" s="664"/>
      <c r="DW17" s="664"/>
      <c r="DX17" s="664"/>
      <c r="DY17" s="664"/>
      <c r="DZ17" s="664"/>
      <c r="EA17" s="664"/>
      <c r="EB17" s="664"/>
      <c r="EC17" s="704"/>
    </row>
    <row r="18" spans="2:133" ht="11.25" customHeight="1" x14ac:dyDescent="0.2">
      <c r="B18" s="658" t="s">
        <v>266</v>
      </c>
      <c r="C18" s="659"/>
      <c r="D18" s="659"/>
      <c r="E18" s="659"/>
      <c r="F18" s="659"/>
      <c r="G18" s="659"/>
      <c r="H18" s="659"/>
      <c r="I18" s="659"/>
      <c r="J18" s="659"/>
      <c r="K18" s="659"/>
      <c r="L18" s="659"/>
      <c r="M18" s="659"/>
      <c r="N18" s="659"/>
      <c r="O18" s="659"/>
      <c r="P18" s="659"/>
      <c r="Q18" s="660"/>
      <c r="R18" s="661">
        <v>5035256</v>
      </c>
      <c r="S18" s="664"/>
      <c r="T18" s="664"/>
      <c r="U18" s="664"/>
      <c r="V18" s="664"/>
      <c r="W18" s="664"/>
      <c r="X18" s="664"/>
      <c r="Y18" s="665"/>
      <c r="Z18" s="723">
        <v>14.8</v>
      </c>
      <c r="AA18" s="723"/>
      <c r="AB18" s="723"/>
      <c r="AC18" s="723"/>
      <c r="AD18" s="724">
        <v>4726708</v>
      </c>
      <c r="AE18" s="724"/>
      <c r="AF18" s="724"/>
      <c r="AG18" s="724"/>
      <c r="AH18" s="724"/>
      <c r="AI18" s="724"/>
      <c r="AJ18" s="724"/>
      <c r="AK18" s="724"/>
      <c r="AL18" s="666">
        <v>30.8</v>
      </c>
      <c r="AM18" s="667"/>
      <c r="AN18" s="667"/>
      <c r="AO18" s="725"/>
      <c r="AP18" s="658" t="s">
        <v>267</v>
      </c>
      <c r="AQ18" s="659"/>
      <c r="AR18" s="659"/>
      <c r="AS18" s="659"/>
      <c r="AT18" s="659"/>
      <c r="AU18" s="659"/>
      <c r="AV18" s="659"/>
      <c r="AW18" s="659"/>
      <c r="AX18" s="659"/>
      <c r="AY18" s="659"/>
      <c r="AZ18" s="659"/>
      <c r="BA18" s="659"/>
      <c r="BB18" s="659"/>
      <c r="BC18" s="659"/>
      <c r="BD18" s="659"/>
      <c r="BE18" s="659"/>
      <c r="BF18" s="660"/>
      <c r="BG18" s="661" t="s">
        <v>127</v>
      </c>
      <c r="BH18" s="664"/>
      <c r="BI18" s="664"/>
      <c r="BJ18" s="664"/>
      <c r="BK18" s="664"/>
      <c r="BL18" s="664"/>
      <c r="BM18" s="664"/>
      <c r="BN18" s="665"/>
      <c r="BO18" s="723" t="s">
        <v>127</v>
      </c>
      <c r="BP18" s="723"/>
      <c r="BQ18" s="723"/>
      <c r="BR18" s="723"/>
      <c r="BS18" s="669" t="s">
        <v>127</v>
      </c>
      <c r="BT18" s="664"/>
      <c r="BU18" s="664"/>
      <c r="BV18" s="664"/>
      <c r="BW18" s="664"/>
      <c r="BX18" s="664"/>
      <c r="BY18" s="664"/>
      <c r="BZ18" s="664"/>
      <c r="CA18" s="664"/>
      <c r="CB18" s="704"/>
      <c r="CD18" s="705" t="s">
        <v>268</v>
      </c>
      <c r="CE18" s="702"/>
      <c r="CF18" s="702"/>
      <c r="CG18" s="702"/>
      <c r="CH18" s="702"/>
      <c r="CI18" s="702"/>
      <c r="CJ18" s="702"/>
      <c r="CK18" s="702"/>
      <c r="CL18" s="702"/>
      <c r="CM18" s="702"/>
      <c r="CN18" s="702"/>
      <c r="CO18" s="702"/>
      <c r="CP18" s="702"/>
      <c r="CQ18" s="703"/>
      <c r="CR18" s="661">
        <v>2426750</v>
      </c>
      <c r="CS18" s="664"/>
      <c r="CT18" s="664"/>
      <c r="CU18" s="664"/>
      <c r="CV18" s="664"/>
      <c r="CW18" s="664"/>
      <c r="CX18" s="664"/>
      <c r="CY18" s="665"/>
      <c r="CZ18" s="723">
        <v>7.2</v>
      </c>
      <c r="DA18" s="723"/>
      <c r="DB18" s="723"/>
      <c r="DC18" s="723"/>
      <c r="DD18" s="669">
        <v>2426750</v>
      </c>
      <c r="DE18" s="664"/>
      <c r="DF18" s="664"/>
      <c r="DG18" s="664"/>
      <c r="DH18" s="664"/>
      <c r="DI18" s="664"/>
      <c r="DJ18" s="664"/>
      <c r="DK18" s="664"/>
      <c r="DL18" s="664"/>
      <c r="DM18" s="664"/>
      <c r="DN18" s="664"/>
      <c r="DO18" s="664"/>
      <c r="DP18" s="665"/>
      <c r="DQ18" s="669">
        <v>2426750</v>
      </c>
      <c r="DR18" s="664"/>
      <c r="DS18" s="664"/>
      <c r="DT18" s="664"/>
      <c r="DU18" s="664"/>
      <c r="DV18" s="664"/>
      <c r="DW18" s="664"/>
      <c r="DX18" s="664"/>
      <c r="DY18" s="664"/>
      <c r="DZ18" s="664"/>
      <c r="EA18" s="664"/>
      <c r="EB18" s="664"/>
      <c r="EC18" s="704"/>
    </row>
    <row r="19" spans="2:133" ht="11.25" customHeight="1" x14ac:dyDescent="0.2">
      <c r="B19" s="658" t="s">
        <v>269</v>
      </c>
      <c r="C19" s="659"/>
      <c r="D19" s="659"/>
      <c r="E19" s="659"/>
      <c r="F19" s="659"/>
      <c r="G19" s="659"/>
      <c r="H19" s="659"/>
      <c r="I19" s="659"/>
      <c r="J19" s="659"/>
      <c r="K19" s="659"/>
      <c r="L19" s="659"/>
      <c r="M19" s="659"/>
      <c r="N19" s="659"/>
      <c r="O19" s="659"/>
      <c r="P19" s="659"/>
      <c r="Q19" s="660"/>
      <c r="R19" s="661">
        <v>4726708</v>
      </c>
      <c r="S19" s="664"/>
      <c r="T19" s="664"/>
      <c r="U19" s="664"/>
      <c r="V19" s="664"/>
      <c r="W19" s="664"/>
      <c r="X19" s="664"/>
      <c r="Y19" s="665"/>
      <c r="Z19" s="723">
        <v>13.9</v>
      </c>
      <c r="AA19" s="723"/>
      <c r="AB19" s="723"/>
      <c r="AC19" s="723"/>
      <c r="AD19" s="724">
        <v>4726708</v>
      </c>
      <c r="AE19" s="724"/>
      <c r="AF19" s="724"/>
      <c r="AG19" s="724"/>
      <c r="AH19" s="724"/>
      <c r="AI19" s="724"/>
      <c r="AJ19" s="724"/>
      <c r="AK19" s="724"/>
      <c r="AL19" s="666">
        <v>30.8</v>
      </c>
      <c r="AM19" s="667"/>
      <c r="AN19" s="667"/>
      <c r="AO19" s="725"/>
      <c r="AP19" s="658" t="s">
        <v>270</v>
      </c>
      <c r="AQ19" s="659"/>
      <c r="AR19" s="659"/>
      <c r="AS19" s="659"/>
      <c r="AT19" s="659"/>
      <c r="AU19" s="659"/>
      <c r="AV19" s="659"/>
      <c r="AW19" s="659"/>
      <c r="AX19" s="659"/>
      <c r="AY19" s="659"/>
      <c r="AZ19" s="659"/>
      <c r="BA19" s="659"/>
      <c r="BB19" s="659"/>
      <c r="BC19" s="659"/>
      <c r="BD19" s="659"/>
      <c r="BE19" s="659"/>
      <c r="BF19" s="660"/>
      <c r="BG19" s="661">
        <v>617011</v>
      </c>
      <c r="BH19" s="664"/>
      <c r="BI19" s="664"/>
      <c r="BJ19" s="664"/>
      <c r="BK19" s="664"/>
      <c r="BL19" s="664"/>
      <c r="BM19" s="664"/>
      <c r="BN19" s="665"/>
      <c r="BO19" s="723">
        <v>6.6</v>
      </c>
      <c r="BP19" s="723"/>
      <c r="BQ19" s="723"/>
      <c r="BR19" s="723"/>
      <c r="BS19" s="669" t="s">
        <v>127</v>
      </c>
      <c r="BT19" s="664"/>
      <c r="BU19" s="664"/>
      <c r="BV19" s="664"/>
      <c r="BW19" s="664"/>
      <c r="BX19" s="664"/>
      <c r="BY19" s="664"/>
      <c r="BZ19" s="664"/>
      <c r="CA19" s="664"/>
      <c r="CB19" s="704"/>
      <c r="CD19" s="705" t="s">
        <v>271</v>
      </c>
      <c r="CE19" s="702"/>
      <c r="CF19" s="702"/>
      <c r="CG19" s="702"/>
      <c r="CH19" s="702"/>
      <c r="CI19" s="702"/>
      <c r="CJ19" s="702"/>
      <c r="CK19" s="702"/>
      <c r="CL19" s="702"/>
      <c r="CM19" s="702"/>
      <c r="CN19" s="702"/>
      <c r="CO19" s="702"/>
      <c r="CP19" s="702"/>
      <c r="CQ19" s="703"/>
      <c r="CR19" s="661" t="s">
        <v>177</v>
      </c>
      <c r="CS19" s="664"/>
      <c r="CT19" s="664"/>
      <c r="CU19" s="664"/>
      <c r="CV19" s="664"/>
      <c r="CW19" s="664"/>
      <c r="CX19" s="664"/>
      <c r="CY19" s="665"/>
      <c r="CZ19" s="723" t="s">
        <v>127</v>
      </c>
      <c r="DA19" s="723"/>
      <c r="DB19" s="723"/>
      <c r="DC19" s="723"/>
      <c r="DD19" s="669" t="s">
        <v>177</v>
      </c>
      <c r="DE19" s="664"/>
      <c r="DF19" s="664"/>
      <c r="DG19" s="664"/>
      <c r="DH19" s="664"/>
      <c r="DI19" s="664"/>
      <c r="DJ19" s="664"/>
      <c r="DK19" s="664"/>
      <c r="DL19" s="664"/>
      <c r="DM19" s="664"/>
      <c r="DN19" s="664"/>
      <c r="DO19" s="664"/>
      <c r="DP19" s="665"/>
      <c r="DQ19" s="669" t="s">
        <v>127</v>
      </c>
      <c r="DR19" s="664"/>
      <c r="DS19" s="664"/>
      <c r="DT19" s="664"/>
      <c r="DU19" s="664"/>
      <c r="DV19" s="664"/>
      <c r="DW19" s="664"/>
      <c r="DX19" s="664"/>
      <c r="DY19" s="664"/>
      <c r="DZ19" s="664"/>
      <c r="EA19" s="664"/>
      <c r="EB19" s="664"/>
      <c r="EC19" s="704"/>
    </row>
    <row r="20" spans="2:133" ht="11.25" customHeight="1" x14ac:dyDescent="0.2">
      <c r="B20" s="658" t="s">
        <v>272</v>
      </c>
      <c r="C20" s="659"/>
      <c r="D20" s="659"/>
      <c r="E20" s="659"/>
      <c r="F20" s="659"/>
      <c r="G20" s="659"/>
      <c r="H20" s="659"/>
      <c r="I20" s="659"/>
      <c r="J20" s="659"/>
      <c r="K20" s="659"/>
      <c r="L20" s="659"/>
      <c r="M20" s="659"/>
      <c r="N20" s="659"/>
      <c r="O20" s="659"/>
      <c r="P20" s="659"/>
      <c r="Q20" s="660"/>
      <c r="R20" s="661">
        <v>308548</v>
      </c>
      <c r="S20" s="664"/>
      <c r="T20" s="664"/>
      <c r="U20" s="664"/>
      <c r="V20" s="664"/>
      <c r="W20" s="664"/>
      <c r="X20" s="664"/>
      <c r="Y20" s="665"/>
      <c r="Z20" s="723">
        <v>0.9</v>
      </c>
      <c r="AA20" s="723"/>
      <c r="AB20" s="723"/>
      <c r="AC20" s="723"/>
      <c r="AD20" s="724" t="s">
        <v>127</v>
      </c>
      <c r="AE20" s="724"/>
      <c r="AF20" s="724"/>
      <c r="AG20" s="724"/>
      <c r="AH20" s="724"/>
      <c r="AI20" s="724"/>
      <c r="AJ20" s="724"/>
      <c r="AK20" s="724"/>
      <c r="AL20" s="666" t="s">
        <v>127</v>
      </c>
      <c r="AM20" s="667"/>
      <c r="AN20" s="667"/>
      <c r="AO20" s="725"/>
      <c r="AP20" s="658" t="s">
        <v>273</v>
      </c>
      <c r="AQ20" s="659"/>
      <c r="AR20" s="659"/>
      <c r="AS20" s="659"/>
      <c r="AT20" s="659"/>
      <c r="AU20" s="659"/>
      <c r="AV20" s="659"/>
      <c r="AW20" s="659"/>
      <c r="AX20" s="659"/>
      <c r="AY20" s="659"/>
      <c r="AZ20" s="659"/>
      <c r="BA20" s="659"/>
      <c r="BB20" s="659"/>
      <c r="BC20" s="659"/>
      <c r="BD20" s="659"/>
      <c r="BE20" s="659"/>
      <c r="BF20" s="660"/>
      <c r="BG20" s="661">
        <v>617011</v>
      </c>
      <c r="BH20" s="664"/>
      <c r="BI20" s="664"/>
      <c r="BJ20" s="664"/>
      <c r="BK20" s="664"/>
      <c r="BL20" s="664"/>
      <c r="BM20" s="664"/>
      <c r="BN20" s="665"/>
      <c r="BO20" s="723">
        <v>6.6</v>
      </c>
      <c r="BP20" s="723"/>
      <c r="BQ20" s="723"/>
      <c r="BR20" s="723"/>
      <c r="BS20" s="669" t="s">
        <v>127</v>
      </c>
      <c r="BT20" s="664"/>
      <c r="BU20" s="664"/>
      <c r="BV20" s="664"/>
      <c r="BW20" s="664"/>
      <c r="BX20" s="664"/>
      <c r="BY20" s="664"/>
      <c r="BZ20" s="664"/>
      <c r="CA20" s="664"/>
      <c r="CB20" s="704"/>
      <c r="CD20" s="705" t="s">
        <v>274</v>
      </c>
      <c r="CE20" s="702"/>
      <c r="CF20" s="702"/>
      <c r="CG20" s="702"/>
      <c r="CH20" s="702"/>
      <c r="CI20" s="702"/>
      <c r="CJ20" s="702"/>
      <c r="CK20" s="702"/>
      <c r="CL20" s="702"/>
      <c r="CM20" s="702"/>
      <c r="CN20" s="702"/>
      <c r="CO20" s="702"/>
      <c r="CP20" s="702"/>
      <c r="CQ20" s="703"/>
      <c r="CR20" s="661">
        <v>33806552</v>
      </c>
      <c r="CS20" s="664"/>
      <c r="CT20" s="664"/>
      <c r="CU20" s="664"/>
      <c r="CV20" s="664"/>
      <c r="CW20" s="664"/>
      <c r="CX20" s="664"/>
      <c r="CY20" s="665"/>
      <c r="CZ20" s="723">
        <v>100</v>
      </c>
      <c r="DA20" s="723"/>
      <c r="DB20" s="723"/>
      <c r="DC20" s="723"/>
      <c r="DD20" s="669">
        <v>5976062</v>
      </c>
      <c r="DE20" s="664"/>
      <c r="DF20" s="664"/>
      <c r="DG20" s="664"/>
      <c r="DH20" s="664"/>
      <c r="DI20" s="664"/>
      <c r="DJ20" s="664"/>
      <c r="DK20" s="664"/>
      <c r="DL20" s="664"/>
      <c r="DM20" s="664"/>
      <c r="DN20" s="664"/>
      <c r="DO20" s="664"/>
      <c r="DP20" s="665"/>
      <c r="DQ20" s="669">
        <v>24026543</v>
      </c>
      <c r="DR20" s="664"/>
      <c r="DS20" s="664"/>
      <c r="DT20" s="664"/>
      <c r="DU20" s="664"/>
      <c r="DV20" s="664"/>
      <c r="DW20" s="664"/>
      <c r="DX20" s="664"/>
      <c r="DY20" s="664"/>
      <c r="DZ20" s="664"/>
      <c r="EA20" s="664"/>
      <c r="EB20" s="664"/>
      <c r="EC20" s="704"/>
    </row>
    <row r="21" spans="2:133" ht="11.25" customHeight="1" x14ac:dyDescent="0.2">
      <c r="B21" s="658" t="s">
        <v>275</v>
      </c>
      <c r="C21" s="659"/>
      <c r="D21" s="659"/>
      <c r="E21" s="659"/>
      <c r="F21" s="659"/>
      <c r="G21" s="659"/>
      <c r="H21" s="659"/>
      <c r="I21" s="659"/>
      <c r="J21" s="659"/>
      <c r="K21" s="659"/>
      <c r="L21" s="659"/>
      <c r="M21" s="659"/>
      <c r="N21" s="659"/>
      <c r="O21" s="659"/>
      <c r="P21" s="659"/>
      <c r="Q21" s="660"/>
      <c r="R21" s="661" t="s">
        <v>127</v>
      </c>
      <c r="S21" s="664"/>
      <c r="T21" s="664"/>
      <c r="U21" s="664"/>
      <c r="V21" s="664"/>
      <c r="W21" s="664"/>
      <c r="X21" s="664"/>
      <c r="Y21" s="665"/>
      <c r="Z21" s="723" t="s">
        <v>127</v>
      </c>
      <c r="AA21" s="723"/>
      <c r="AB21" s="723"/>
      <c r="AC21" s="723"/>
      <c r="AD21" s="724" t="s">
        <v>127</v>
      </c>
      <c r="AE21" s="724"/>
      <c r="AF21" s="724"/>
      <c r="AG21" s="724"/>
      <c r="AH21" s="724"/>
      <c r="AI21" s="724"/>
      <c r="AJ21" s="724"/>
      <c r="AK21" s="724"/>
      <c r="AL21" s="666" t="s">
        <v>127</v>
      </c>
      <c r="AM21" s="667"/>
      <c r="AN21" s="667"/>
      <c r="AO21" s="725"/>
      <c r="AP21" s="769" t="s">
        <v>276</v>
      </c>
      <c r="AQ21" s="776"/>
      <c r="AR21" s="776"/>
      <c r="AS21" s="776"/>
      <c r="AT21" s="776"/>
      <c r="AU21" s="776"/>
      <c r="AV21" s="776"/>
      <c r="AW21" s="776"/>
      <c r="AX21" s="776"/>
      <c r="AY21" s="776"/>
      <c r="AZ21" s="776"/>
      <c r="BA21" s="776"/>
      <c r="BB21" s="776"/>
      <c r="BC21" s="776"/>
      <c r="BD21" s="776"/>
      <c r="BE21" s="776"/>
      <c r="BF21" s="771"/>
      <c r="BG21" s="661" t="s">
        <v>127</v>
      </c>
      <c r="BH21" s="664"/>
      <c r="BI21" s="664"/>
      <c r="BJ21" s="664"/>
      <c r="BK21" s="664"/>
      <c r="BL21" s="664"/>
      <c r="BM21" s="664"/>
      <c r="BN21" s="665"/>
      <c r="BO21" s="723" t="s">
        <v>127</v>
      </c>
      <c r="BP21" s="723"/>
      <c r="BQ21" s="723"/>
      <c r="BR21" s="723"/>
      <c r="BS21" s="669" t="s">
        <v>177</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2">
      <c r="B22" s="658" t="s">
        <v>277</v>
      </c>
      <c r="C22" s="659"/>
      <c r="D22" s="659"/>
      <c r="E22" s="659"/>
      <c r="F22" s="659"/>
      <c r="G22" s="659"/>
      <c r="H22" s="659"/>
      <c r="I22" s="659"/>
      <c r="J22" s="659"/>
      <c r="K22" s="659"/>
      <c r="L22" s="659"/>
      <c r="M22" s="659"/>
      <c r="N22" s="659"/>
      <c r="O22" s="659"/>
      <c r="P22" s="659"/>
      <c r="Q22" s="660"/>
      <c r="R22" s="661">
        <v>16124131</v>
      </c>
      <c r="S22" s="664"/>
      <c r="T22" s="664"/>
      <c r="U22" s="664"/>
      <c r="V22" s="664"/>
      <c r="W22" s="664"/>
      <c r="X22" s="664"/>
      <c r="Y22" s="665"/>
      <c r="Z22" s="723">
        <v>47.4</v>
      </c>
      <c r="AA22" s="723"/>
      <c r="AB22" s="723"/>
      <c r="AC22" s="723"/>
      <c r="AD22" s="724">
        <v>15198572</v>
      </c>
      <c r="AE22" s="724"/>
      <c r="AF22" s="724"/>
      <c r="AG22" s="724"/>
      <c r="AH22" s="724"/>
      <c r="AI22" s="724"/>
      <c r="AJ22" s="724"/>
      <c r="AK22" s="724"/>
      <c r="AL22" s="666">
        <v>98.9</v>
      </c>
      <c r="AM22" s="667"/>
      <c r="AN22" s="667"/>
      <c r="AO22" s="725"/>
      <c r="AP22" s="769" t="s">
        <v>278</v>
      </c>
      <c r="AQ22" s="776"/>
      <c r="AR22" s="776"/>
      <c r="AS22" s="776"/>
      <c r="AT22" s="776"/>
      <c r="AU22" s="776"/>
      <c r="AV22" s="776"/>
      <c r="AW22" s="776"/>
      <c r="AX22" s="776"/>
      <c r="AY22" s="776"/>
      <c r="AZ22" s="776"/>
      <c r="BA22" s="776"/>
      <c r="BB22" s="776"/>
      <c r="BC22" s="776"/>
      <c r="BD22" s="776"/>
      <c r="BE22" s="776"/>
      <c r="BF22" s="771"/>
      <c r="BG22" s="661" t="s">
        <v>127</v>
      </c>
      <c r="BH22" s="664"/>
      <c r="BI22" s="664"/>
      <c r="BJ22" s="664"/>
      <c r="BK22" s="664"/>
      <c r="BL22" s="664"/>
      <c r="BM22" s="664"/>
      <c r="BN22" s="665"/>
      <c r="BO22" s="723" t="s">
        <v>127</v>
      </c>
      <c r="BP22" s="723"/>
      <c r="BQ22" s="723"/>
      <c r="BR22" s="723"/>
      <c r="BS22" s="669" t="s">
        <v>127</v>
      </c>
      <c r="BT22" s="664"/>
      <c r="BU22" s="664"/>
      <c r="BV22" s="664"/>
      <c r="BW22" s="664"/>
      <c r="BX22" s="664"/>
      <c r="BY22" s="664"/>
      <c r="BZ22" s="664"/>
      <c r="CA22" s="664"/>
      <c r="CB22" s="704"/>
      <c r="CD22" s="778" t="s">
        <v>279</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2">
      <c r="B23" s="658" t="s">
        <v>280</v>
      </c>
      <c r="C23" s="659"/>
      <c r="D23" s="659"/>
      <c r="E23" s="659"/>
      <c r="F23" s="659"/>
      <c r="G23" s="659"/>
      <c r="H23" s="659"/>
      <c r="I23" s="659"/>
      <c r="J23" s="659"/>
      <c r="K23" s="659"/>
      <c r="L23" s="659"/>
      <c r="M23" s="659"/>
      <c r="N23" s="659"/>
      <c r="O23" s="659"/>
      <c r="P23" s="659"/>
      <c r="Q23" s="660"/>
      <c r="R23" s="661">
        <v>9059</v>
      </c>
      <c r="S23" s="664"/>
      <c r="T23" s="664"/>
      <c r="U23" s="664"/>
      <c r="V23" s="664"/>
      <c r="W23" s="664"/>
      <c r="X23" s="664"/>
      <c r="Y23" s="665"/>
      <c r="Z23" s="723">
        <v>0</v>
      </c>
      <c r="AA23" s="723"/>
      <c r="AB23" s="723"/>
      <c r="AC23" s="723"/>
      <c r="AD23" s="724">
        <v>9059</v>
      </c>
      <c r="AE23" s="724"/>
      <c r="AF23" s="724"/>
      <c r="AG23" s="724"/>
      <c r="AH23" s="724"/>
      <c r="AI23" s="724"/>
      <c r="AJ23" s="724"/>
      <c r="AK23" s="724"/>
      <c r="AL23" s="666">
        <v>0.1</v>
      </c>
      <c r="AM23" s="667"/>
      <c r="AN23" s="667"/>
      <c r="AO23" s="725"/>
      <c r="AP23" s="769" t="s">
        <v>281</v>
      </c>
      <c r="AQ23" s="776"/>
      <c r="AR23" s="776"/>
      <c r="AS23" s="776"/>
      <c r="AT23" s="776"/>
      <c r="AU23" s="776"/>
      <c r="AV23" s="776"/>
      <c r="AW23" s="776"/>
      <c r="AX23" s="776"/>
      <c r="AY23" s="776"/>
      <c r="AZ23" s="776"/>
      <c r="BA23" s="776"/>
      <c r="BB23" s="776"/>
      <c r="BC23" s="776"/>
      <c r="BD23" s="776"/>
      <c r="BE23" s="776"/>
      <c r="BF23" s="771"/>
      <c r="BG23" s="661">
        <v>617011</v>
      </c>
      <c r="BH23" s="664"/>
      <c r="BI23" s="664"/>
      <c r="BJ23" s="664"/>
      <c r="BK23" s="664"/>
      <c r="BL23" s="664"/>
      <c r="BM23" s="664"/>
      <c r="BN23" s="665"/>
      <c r="BO23" s="723">
        <v>6.6</v>
      </c>
      <c r="BP23" s="723"/>
      <c r="BQ23" s="723"/>
      <c r="BR23" s="723"/>
      <c r="BS23" s="669" t="s">
        <v>127</v>
      </c>
      <c r="BT23" s="664"/>
      <c r="BU23" s="664"/>
      <c r="BV23" s="664"/>
      <c r="BW23" s="664"/>
      <c r="BX23" s="664"/>
      <c r="BY23" s="664"/>
      <c r="BZ23" s="664"/>
      <c r="CA23" s="664"/>
      <c r="CB23" s="704"/>
      <c r="CD23" s="778" t="s">
        <v>221</v>
      </c>
      <c r="CE23" s="779"/>
      <c r="CF23" s="779"/>
      <c r="CG23" s="779"/>
      <c r="CH23" s="779"/>
      <c r="CI23" s="779"/>
      <c r="CJ23" s="779"/>
      <c r="CK23" s="779"/>
      <c r="CL23" s="779"/>
      <c r="CM23" s="779"/>
      <c r="CN23" s="779"/>
      <c r="CO23" s="779"/>
      <c r="CP23" s="779"/>
      <c r="CQ23" s="780"/>
      <c r="CR23" s="778" t="s">
        <v>282</v>
      </c>
      <c r="CS23" s="779"/>
      <c r="CT23" s="779"/>
      <c r="CU23" s="779"/>
      <c r="CV23" s="779"/>
      <c r="CW23" s="779"/>
      <c r="CX23" s="779"/>
      <c r="CY23" s="780"/>
      <c r="CZ23" s="778" t="s">
        <v>283</v>
      </c>
      <c r="DA23" s="779"/>
      <c r="DB23" s="779"/>
      <c r="DC23" s="780"/>
      <c r="DD23" s="778" t="s">
        <v>284</v>
      </c>
      <c r="DE23" s="779"/>
      <c r="DF23" s="779"/>
      <c r="DG23" s="779"/>
      <c r="DH23" s="779"/>
      <c r="DI23" s="779"/>
      <c r="DJ23" s="779"/>
      <c r="DK23" s="780"/>
      <c r="DL23" s="787" t="s">
        <v>285</v>
      </c>
      <c r="DM23" s="788"/>
      <c r="DN23" s="788"/>
      <c r="DO23" s="788"/>
      <c r="DP23" s="788"/>
      <c r="DQ23" s="788"/>
      <c r="DR23" s="788"/>
      <c r="DS23" s="788"/>
      <c r="DT23" s="788"/>
      <c r="DU23" s="788"/>
      <c r="DV23" s="789"/>
      <c r="DW23" s="778" t="s">
        <v>286</v>
      </c>
      <c r="DX23" s="779"/>
      <c r="DY23" s="779"/>
      <c r="DZ23" s="779"/>
      <c r="EA23" s="779"/>
      <c r="EB23" s="779"/>
      <c r="EC23" s="780"/>
    </row>
    <row r="24" spans="2:133" ht="11.25" customHeight="1" x14ac:dyDescent="0.2">
      <c r="B24" s="658" t="s">
        <v>287</v>
      </c>
      <c r="C24" s="659"/>
      <c r="D24" s="659"/>
      <c r="E24" s="659"/>
      <c r="F24" s="659"/>
      <c r="G24" s="659"/>
      <c r="H24" s="659"/>
      <c r="I24" s="659"/>
      <c r="J24" s="659"/>
      <c r="K24" s="659"/>
      <c r="L24" s="659"/>
      <c r="M24" s="659"/>
      <c r="N24" s="659"/>
      <c r="O24" s="659"/>
      <c r="P24" s="659"/>
      <c r="Q24" s="660"/>
      <c r="R24" s="661">
        <v>285702</v>
      </c>
      <c r="S24" s="664"/>
      <c r="T24" s="664"/>
      <c r="U24" s="664"/>
      <c r="V24" s="664"/>
      <c r="W24" s="664"/>
      <c r="X24" s="664"/>
      <c r="Y24" s="665"/>
      <c r="Z24" s="723">
        <v>0.8</v>
      </c>
      <c r="AA24" s="723"/>
      <c r="AB24" s="723"/>
      <c r="AC24" s="723"/>
      <c r="AD24" s="724" t="s">
        <v>127</v>
      </c>
      <c r="AE24" s="724"/>
      <c r="AF24" s="724"/>
      <c r="AG24" s="724"/>
      <c r="AH24" s="724"/>
      <c r="AI24" s="724"/>
      <c r="AJ24" s="724"/>
      <c r="AK24" s="724"/>
      <c r="AL24" s="666" t="s">
        <v>127</v>
      </c>
      <c r="AM24" s="667"/>
      <c r="AN24" s="667"/>
      <c r="AO24" s="725"/>
      <c r="AP24" s="769" t="s">
        <v>288</v>
      </c>
      <c r="AQ24" s="776"/>
      <c r="AR24" s="776"/>
      <c r="AS24" s="776"/>
      <c r="AT24" s="776"/>
      <c r="AU24" s="776"/>
      <c r="AV24" s="776"/>
      <c r="AW24" s="776"/>
      <c r="AX24" s="776"/>
      <c r="AY24" s="776"/>
      <c r="AZ24" s="776"/>
      <c r="BA24" s="776"/>
      <c r="BB24" s="776"/>
      <c r="BC24" s="776"/>
      <c r="BD24" s="776"/>
      <c r="BE24" s="776"/>
      <c r="BF24" s="771"/>
      <c r="BG24" s="661" t="s">
        <v>127</v>
      </c>
      <c r="BH24" s="664"/>
      <c r="BI24" s="664"/>
      <c r="BJ24" s="664"/>
      <c r="BK24" s="664"/>
      <c r="BL24" s="664"/>
      <c r="BM24" s="664"/>
      <c r="BN24" s="665"/>
      <c r="BO24" s="723" t="s">
        <v>127</v>
      </c>
      <c r="BP24" s="723"/>
      <c r="BQ24" s="723"/>
      <c r="BR24" s="723"/>
      <c r="BS24" s="669" t="s">
        <v>127</v>
      </c>
      <c r="BT24" s="664"/>
      <c r="BU24" s="664"/>
      <c r="BV24" s="664"/>
      <c r="BW24" s="664"/>
      <c r="BX24" s="664"/>
      <c r="BY24" s="664"/>
      <c r="BZ24" s="664"/>
      <c r="CA24" s="664"/>
      <c r="CB24" s="704"/>
      <c r="CD24" s="732" t="s">
        <v>289</v>
      </c>
      <c r="CE24" s="733"/>
      <c r="CF24" s="733"/>
      <c r="CG24" s="733"/>
      <c r="CH24" s="733"/>
      <c r="CI24" s="733"/>
      <c r="CJ24" s="733"/>
      <c r="CK24" s="733"/>
      <c r="CL24" s="733"/>
      <c r="CM24" s="733"/>
      <c r="CN24" s="733"/>
      <c r="CO24" s="733"/>
      <c r="CP24" s="733"/>
      <c r="CQ24" s="734"/>
      <c r="CR24" s="726">
        <v>13497108</v>
      </c>
      <c r="CS24" s="727"/>
      <c r="CT24" s="727"/>
      <c r="CU24" s="727"/>
      <c r="CV24" s="727"/>
      <c r="CW24" s="727"/>
      <c r="CX24" s="727"/>
      <c r="CY24" s="773"/>
      <c r="CZ24" s="774">
        <v>39.9</v>
      </c>
      <c r="DA24" s="743"/>
      <c r="DB24" s="743"/>
      <c r="DC24" s="777"/>
      <c r="DD24" s="772">
        <v>8755877</v>
      </c>
      <c r="DE24" s="727"/>
      <c r="DF24" s="727"/>
      <c r="DG24" s="727"/>
      <c r="DH24" s="727"/>
      <c r="DI24" s="727"/>
      <c r="DJ24" s="727"/>
      <c r="DK24" s="773"/>
      <c r="DL24" s="772">
        <v>8621355</v>
      </c>
      <c r="DM24" s="727"/>
      <c r="DN24" s="727"/>
      <c r="DO24" s="727"/>
      <c r="DP24" s="727"/>
      <c r="DQ24" s="727"/>
      <c r="DR24" s="727"/>
      <c r="DS24" s="727"/>
      <c r="DT24" s="727"/>
      <c r="DU24" s="727"/>
      <c r="DV24" s="773"/>
      <c r="DW24" s="774">
        <v>52.4</v>
      </c>
      <c r="DX24" s="743"/>
      <c r="DY24" s="743"/>
      <c r="DZ24" s="743"/>
      <c r="EA24" s="743"/>
      <c r="EB24" s="743"/>
      <c r="EC24" s="775"/>
    </row>
    <row r="25" spans="2:133" ht="11.25" customHeight="1" x14ac:dyDescent="0.2">
      <c r="B25" s="658" t="s">
        <v>290</v>
      </c>
      <c r="C25" s="659"/>
      <c r="D25" s="659"/>
      <c r="E25" s="659"/>
      <c r="F25" s="659"/>
      <c r="G25" s="659"/>
      <c r="H25" s="659"/>
      <c r="I25" s="659"/>
      <c r="J25" s="659"/>
      <c r="K25" s="659"/>
      <c r="L25" s="659"/>
      <c r="M25" s="659"/>
      <c r="N25" s="659"/>
      <c r="O25" s="659"/>
      <c r="P25" s="659"/>
      <c r="Q25" s="660"/>
      <c r="R25" s="661">
        <v>515320</v>
      </c>
      <c r="S25" s="664"/>
      <c r="T25" s="664"/>
      <c r="U25" s="664"/>
      <c r="V25" s="664"/>
      <c r="W25" s="664"/>
      <c r="X25" s="664"/>
      <c r="Y25" s="665"/>
      <c r="Z25" s="723">
        <v>1.5</v>
      </c>
      <c r="AA25" s="723"/>
      <c r="AB25" s="723"/>
      <c r="AC25" s="723"/>
      <c r="AD25" s="724">
        <v>145590</v>
      </c>
      <c r="AE25" s="724"/>
      <c r="AF25" s="724"/>
      <c r="AG25" s="724"/>
      <c r="AH25" s="724"/>
      <c r="AI25" s="724"/>
      <c r="AJ25" s="724"/>
      <c r="AK25" s="724"/>
      <c r="AL25" s="666">
        <v>0.9</v>
      </c>
      <c r="AM25" s="667"/>
      <c r="AN25" s="667"/>
      <c r="AO25" s="725"/>
      <c r="AP25" s="769" t="s">
        <v>291</v>
      </c>
      <c r="AQ25" s="776"/>
      <c r="AR25" s="776"/>
      <c r="AS25" s="776"/>
      <c r="AT25" s="776"/>
      <c r="AU25" s="776"/>
      <c r="AV25" s="776"/>
      <c r="AW25" s="776"/>
      <c r="AX25" s="776"/>
      <c r="AY25" s="776"/>
      <c r="AZ25" s="776"/>
      <c r="BA25" s="776"/>
      <c r="BB25" s="776"/>
      <c r="BC25" s="776"/>
      <c r="BD25" s="776"/>
      <c r="BE25" s="776"/>
      <c r="BF25" s="771"/>
      <c r="BG25" s="661" t="s">
        <v>127</v>
      </c>
      <c r="BH25" s="664"/>
      <c r="BI25" s="664"/>
      <c r="BJ25" s="664"/>
      <c r="BK25" s="664"/>
      <c r="BL25" s="664"/>
      <c r="BM25" s="664"/>
      <c r="BN25" s="665"/>
      <c r="BO25" s="723" t="s">
        <v>177</v>
      </c>
      <c r="BP25" s="723"/>
      <c r="BQ25" s="723"/>
      <c r="BR25" s="723"/>
      <c r="BS25" s="669" t="s">
        <v>127</v>
      </c>
      <c r="BT25" s="664"/>
      <c r="BU25" s="664"/>
      <c r="BV25" s="664"/>
      <c r="BW25" s="664"/>
      <c r="BX25" s="664"/>
      <c r="BY25" s="664"/>
      <c r="BZ25" s="664"/>
      <c r="CA25" s="664"/>
      <c r="CB25" s="704"/>
      <c r="CD25" s="705" t="s">
        <v>292</v>
      </c>
      <c r="CE25" s="702"/>
      <c r="CF25" s="702"/>
      <c r="CG25" s="702"/>
      <c r="CH25" s="702"/>
      <c r="CI25" s="702"/>
      <c r="CJ25" s="702"/>
      <c r="CK25" s="702"/>
      <c r="CL25" s="702"/>
      <c r="CM25" s="702"/>
      <c r="CN25" s="702"/>
      <c r="CO25" s="702"/>
      <c r="CP25" s="702"/>
      <c r="CQ25" s="703"/>
      <c r="CR25" s="661">
        <v>4390356</v>
      </c>
      <c r="CS25" s="662"/>
      <c r="CT25" s="662"/>
      <c r="CU25" s="662"/>
      <c r="CV25" s="662"/>
      <c r="CW25" s="662"/>
      <c r="CX25" s="662"/>
      <c r="CY25" s="663"/>
      <c r="CZ25" s="666">
        <v>13</v>
      </c>
      <c r="DA25" s="695"/>
      <c r="DB25" s="695"/>
      <c r="DC25" s="696"/>
      <c r="DD25" s="669">
        <v>3969473</v>
      </c>
      <c r="DE25" s="662"/>
      <c r="DF25" s="662"/>
      <c r="DG25" s="662"/>
      <c r="DH25" s="662"/>
      <c r="DI25" s="662"/>
      <c r="DJ25" s="662"/>
      <c r="DK25" s="663"/>
      <c r="DL25" s="669">
        <v>3835927</v>
      </c>
      <c r="DM25" s="662"/>
      <c r="DN25" s="662"/>
      <c r="DO25" s="662"/>
      <c r="DP25" s="662"/>
      <c r="DQ25" s="662"/>
      <c r="DR25" s="662"/>
      <c r="DS25" s="662"/>
      <c r="DT25" s="662"/>
      <c r="DU25" s="662"/>
      <c r="DV25" s="663"/>
      <c r="DW25" s="666">
        <v>23.3</v>
      </c>
      <c r="DX25" s="695"/>
      <c r="DY25" s="695"/>
      <c r="DZ25" s="695"/>
      <c r="EA25" s="695"/>
      <c r="EB25" s="695"/>
      <c r="EC25" s="697"/>
    </row>
    <row r="26" spans="2:133" ht="11.25" customHeight="1" x14ac:dyDescent="0.2">
      <c r="B26" s="658" t="s">
        <v>293</v>
      </c>
      <c r="C26" s="659"/>
      <c r="D26" s="659"/>
      <c r="E26" s="659"/>
      <c r="F26" s="659"/>
      <c r="G26" s="659"/>
      <c r="H26" s="659"/>
      <c r="I26" s="659"/>
      <c r="J26" s="659"/>
      <c r="K26" s="659"/>
      <c r="L26" s="659"/>
      <c r="M26" s="659"/>
      <c r="N26" s="659"/>
      <c r="O26" s="659"/>
      <c r="P26" s="659"/>
      <c r="Q26" s="660"/>
      <c r="R26" s="661">
        <v>36359</v>
      </c>
      <c r="S26" s="664"/>
      <c r="T26" s="664"/>
      <c r="U26" s="664"/>
      <c r="V26" s="664"/>
      <c r="W26" s="664"/>
      <c r="X26" s="664"/>
      <c r="Y26" s="665"/>
      <c r="Z26" s="723">
        <v>0.1</v>
      </c>
      <c r="AA26" s="723"/>
      <c r="AB26" s="723"/>
      <c r="AC26" s="723"/>
      <c r="AD26" s="724" t="s">
        <v>127</v>
      </c>
      <c r="AE26" s="724"/>
      <c r="AF26" s="724"/>
      <c r="AG26" s="724"/>
      <c r="AH26" s="724"/>
      <c r="AI26" s="724"/>
      <c r="AJ26" s="724"/>
      <c r="AK26" s="724"/>
      <c r="AL26" s="666" t="s">
        <v>177</v>
      </c>
      <c r="AM26" s="667"/>
      <c r="AN26" s="667"/>
      <c r="AO26" s="725"/>
      <c r="AP26" s="769" t="s">
        <v>294</v>
      </c>
      <c r="AQ26" s="770"/>
      <c r="AR26" s="770"/>
      <c r="AS26" s="770"/>
      <c r="AT26" s="770"/>
      <c r="AU26" s="770"/>
      <c r="AV26" s="770"/>
      <c r="AW26" s="770"/>
      <c r="AX26" s="770"/>
      <c r="AY26" s="770"/>
      <c r="AZ26" s="770"/>
      <c r="BA26" s="770"/>
      <c r="BB26" s="770"/>
      <c r="BC26" s="770"/>
      <c r="BD26" s="770"/>
      <c r="BE26" s="770"/>
      <c r="BF26" s="771"/>
      <c r="BG26" s="661" t="s">
        <v>127</v>
      </c>
      <c r="BH26" s="664"/>
      <c r="BI26" s="664"/>
      <c r="BJ26" s="664"/>
      <c r="BK26" s="664"/>
      <c r="BL26" s="664"/>
      <c r="BM26" s="664"/>
      <c r="BN26" s="665"/>
      <c r="BO26" s="723" t="s">
        <v>127</v>
      </c>
      <c r="BP26" s="723"/>
      <c r="BQ26" s="723"/>
      <c r="BR26" s="723"/>
      <c r="BS26" s="669" t="s">
        <v>127</v>
      </c>
      <c r="BT26" s="664"/>
      <c r="BU26" s="664"/>
      <c r="BV26" s="664"/>
      <c r="BW26" s="664"/>
      <c r="BX26" s="664"/>
      <c r="BY26" s="664"/>
      <c r="BZ26" s="664"/>
      <c r="CA26" s="664"/>
      <c r="CB26" s="704"/>
      <c r="CD26" s="705" t="s">
        <v>295</v>
      </c>
      <c r="CE26" s="702"/>
      <c r="CF26" s="702"/>
      <c r="CG26" s="702"/>
      <c r="CH26" s="702"/>
      <c r="CI26" s="702"/>
      <c r="CJ26" s="702"/>
      <c r="CK26" s="702"/>
      <c r="CL26" s="702"/>
      <c r="CM26" s="702"/>
      <c r="CN26" s="702"/>
      <c r="CO26" s="702"/>
      <c r="CP26" s="702"/>
      <c r="CQ26" s="703"/>
      <c r="CR26" s="661">
        <v>2449586</v>
      </c>
      <c r="CS26" s="664"/>
      <c r="CT26" s="664"/>
      <c r="CU26" s="664"/>
      <c r="CV26" s="664"/>
      <c r="CW26" s="664"/>
      <c r="CX26" s="664"/>
      <c r="CY26" s="665"/>
      <c r="CZ26" s="666">
        <v>7.2</v>
      </c>
      <c r="DA26" s="695"/>
      <c r="DB26" s="695"/>
      <c r="DC26" s="696"/>
      <c r="DD26" s="669">
        <v>2256023</v>
      </c>
      <c r="DE26" s="664"/>
      <c r="DF26" s="664"/>
      <c r="DG26" s="664"/>
      <c r="DH26" s="664"/>
      <c r="DI26" s="664"/>
      <c r="DJ26" s="664"/>
      <c r="DK26" s="665"/>
      <c r="DL26" s="669" t="s">
        <v>127</v>
      </c>
      <c r="DM26" s="664"/>
      <c r="DN26" s="664"/>
      <c r="DO26" s="664"/>
      <c r="DP26" s="664"/>
      <c r="DQ26" s="664"/>
      <c r="DR26" s="664"/>
      <c r="DS26" s="664"/>
      <c r="DT26" s="664"/>
      <c r="DU26" s="664"/>
      <c r="DV26" s="665"/>
      <c r="DW26" s="666" t="s">
        <v>127</v>
      </c>
      <c r="DX26" s="695"/>
      <c r="DY26" s="695"/>
      <c r="DZ26" s="695"/>
      <c r="EA26" s="695"/>
      <c r="EB26" s="695"/>
      <c r="EC26" s="697"/>
    </row>
    <row r="27" spans="2:133" ht="11.25" customHeight="1" x14ac:dyDescent="0.2">
      <c r="B27" s="658" t="s">
        <v>296</v>
      </c>
      <c r="C27" s="659"/>
      <c r="D27" s="659"/>
      <c r="E27" s="659"/>
      <c r="F27" s="659"/>
      <c r="G27" s="659"/>
      <c r="H27" s="659"/>
      <c r="I27" s="659"/>
      <c r="J27" s="659"/>
      <c r="K27" s="659"/>
      <c r="L27" s="659"/>
      <c r="M27" s="659"/>
      <c r="N27" s="659"/>
      <c r="O27" s="659"/>
      <c r="P27" s="659"/>
      <c r="Q27" s="660"/>
      <c r="R27" s="661">
        <v>3697870</v>
      </c>
      <c r="S27" s="664"/>
      <c r="T27" s="664"/>
      <c r="U27" s="664"/>
      <c r="V27" s="664"/>
      <c r="W27" s="664"/>
      <c r="X27" s="664"/>
      <c r="Y27" s="665"/>
      <c r="Z27" s="723">
        <v>10.9</v>
      </c>
      <c r="AA27" s="723"/>
      <c r="AB27" s="723"/>
      <c r="AC27" s="723"/>
      <c r="AD27" s="724" t="s">
        <v>127</v>
      </c>
      <c r="AE27" s="724"/>
      <c r="AF27" s="724"/>
      <c r="AG27" s="724"/>
      <c r="AH27" s="724"/>
      <c r="AI27" s="724"/>
      <c r="AJ27" s="724"/>
      <c r="AK27" s="724"/>
      <c r="AL27" s="666" t="s">
        <v>127</v>
      </c>
      <c r="AM27" s="667"/>
      <c r="AN27" s="667"/>
      <c r="AO27" s="725"/>
      <c r="AP27" s="658" t="s">
        <v>297</v>
      </c>
      <c r="AQ27" s="659"/>
      <c r="AR27" s="659"/>
      <c r="AS27" s="659"/>
      <c r="AT27" s="659"/>
      <c r="AU27" s="659"/>
      <c r="AV27" s="659"/>
      <c r="AW27" s="659"/>
      <c r="AX27" s="659"/>
      <c r="AY27" s="659"/>
      <c r="AZ27" s="659"/>
      <c r="BA27" s="659"/>
      <c r="BB27" s="659"/>
      <c r="BC27" s="659"/>
      <c r="BD27" s="659"/>
      <c r="BE27" s="659"/>
      <c r="BF27" s="660"/>
      <c r="BG27" s="661">
        <v>9416964</v>
      </c>
      <c r="BH27" s="664"/>
      <c r="BI27" s="664"/>
      <c r="BJ27" s="664"/>
      <c r="BK27" s="664"/>
      <c r="BL27" s="664"/>
      <c r="BM27" s="664"/>
      <c r="BN27" s="665"/>
      <c r="BO27" s="723">
        <v>100</v>
      </c>
      <c r="BP27" s="723"/>
      <c r="BQ27" s="723"/>
      <c r="BR27" s="723"/>
      <c r="BS27" s="669">
        <v>97239</v>
      </c>
      <c r="BT27" s="664"/>
      <c r="BU27" s="664"/>
      <c r="BV27" s="664"/>
      <c r="BW27" s="664"/>
      <c r="BX27" s="664"/>
      <c r="BY27" s="664"/>
      <c r="BZ27" s="664"/>
      <c r="CA27" s="664"/>
      <c r="CB27" s="704"/>
      <c r="CD27" s="705" t="s">
        <v>298</v>
      </c>
      <c r="CE27" s="702"/>
      <c r="CF27" s="702"/>
      <c r="CG27" s="702"/>
      <c r="CH27" s="702"/>
      <c r="CI27" s="702"/>
      <c r="CJ27" s="702"/>
      <c r="CK27" s="702"/>
      <c r="CL27" s="702"/>
      <c r="CM27" s="702"/>
      <c r="CN27" s="702"/>
      <c r="CO27" s="702"/>
      <c r="CP27" s="702"/>
      <c r="CQ27" s="703"/>
      <c r="CR27" s="661">
        <v>6521864</v>
      </c>
      <c r="CS27" s="662"/>
      <c r="CT27" s="662"/>
      <c r="CU27" s="662"/>
      <c r="CV27" s="662"/>
      <c r="CW27" s="662"/>
      <c r="CX27" s="662"/>
      <c r="CY27" s="663"/>
      <c r="CZ27" s="666">
        <v>19.3</v>
      </c>
      <c r="DA27" s="695"/>
      <c r="DB27" s="695"/>
      <c r="DC27" s="696"/>
      <c r="DD27" s="669">
        <v>2201516</v>
      </c>
      <c r="DE27" s="662"/>
      <c r="DF27" s="662"/>
      <c r="DG27" s="662"/>
      <c r="DH27" s="662"/>
      <c r="DI27" s="662"/>
      <c r="DJ27" s="662"/>
      <c r="DK27" s="663"/>
      <c r="DL27" s="669">
        <v>2200540</v>
      </c>
      <c r="DM27" s="662"/>
      <c r="DN27" s="662"/>
      <c r="DO27" s="662"/>
      <c r="DP27" s="662"/>
      <c r="DQ27" s="662"/>
      <c r="DR27" s="662"/>
      <c r="DS27" s="662"/>
      <c r="DT27" s="662"/>
      <c r="DU27" s="662"/>
      <c r="DV27" s="663"/>
      <c r="DW27" s="666">
        <v>13.4</v>
      </c>
      <c r="DX27" s="695"/>
      <c r="DY27" s="695"/>
      <c r="DZ27" s="695"/>
      <c r="EA27" s="695"/>
      <c r="EB27" s="695"/>
      <c r="EC27" s="697"/>
    </row>
    <row r="28" spans="2:133" ht="11.25" customHeight="1" x14ac:dyDescent="0.2">
      <c r="B28" s="766" t="s">
        <v>299</v>
      </c>
      <c r="C28" s="767"/>
      <c r="D28" s="767"/>
      <c r="E28" s="767"/>
      <c r="F28" s="767"/>
      <c r="G28" s="767"/>
      <c r="H28" s="767"/>
      <c r="I28" s="767"/>
      <c r="J28" s="767"/>
      <c r="K28" s="767"/>
      <c r="L28" s="767"/>
      <c r="M28" s="767"/>
      <c r="N28" s="767"/>
      <c r="O28" s="767"/>
      <c r="P28" s="767"/>
      <c r="Q28" s="768"/>
      <c r="R28" s="661">
        <v>8838</v>
      </c>
      <c r="S28" s="664"/>
      <c r="T28" s="664"/>
      <c r="U28" s="664"/>
      <c r="V28" s="664"/>
      <c r="W28" s="664"/>
      <c r="X28" s="664"/>
      <c r="Y28" s="665"/>
      <c r="Z28" s="723">
        <v>0</v>
      </c>
      <c r="AA28" s="723"/>
      <c r="AB28" s="723"/>
      <c r="AC28" s="723"/>
      <c r="AD28" s="724">
        <v>8838</v>
      </c>
      <c r="AE28" s="724"/>
      <c r="AF28" s="724"/>
      <c r="AG28" s="724"/>
      <c r="AH28" s="724"/>
      <c r="AI28" s="724"/>
      <c r="AJ28" s="724"/>
      <c r="AK28" s="724"/>
      <c r="AL28" s="666">
        <v>0.1</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300</v>
      </c>
      <c r="CE28" s="702"/>
      <c r="CF28" s="702"/>
      <c r="CG28" s="702"/>
      <c r="CH28" s="702"/>
      <c r="CI28" s="702"/>
      <c r="CJ28" s="702"/>
      <c r="CK28" s="702"/>
      <c r="CL28" s="702"/>
      <c r="CM28" s="702"/>
      <c r="CN28" s="702"/>
      <c r="CO28" s="702"/>
      <c r="CP28" s="702"/>
      <c r="CQ28" s="703"/>
      <c r="CR28" s="661">
        <v>2584888</v>
      </c>
      <c r="CS28" s="664"/>
      <c r="CT28" s="664"/>
      <c r="CU28" s="664"/>
      <c r="CV28" s="664"/>
      <c r="CW28" s="664"/>
      <c r="CX28" s="664"/>
      <c r="CY28" s="665"/>
      <c r="CZ28" s="666">
        <v>7.6</v>
      </c>
      <c r="DA28" s="695"/>
      <c r="DB28" s="695"/>
      <c r="DC28" s="696"/>
      <c r="DD28" s="669">
        <v>2584888</v>
      </c>
      <c r="DE28" s="664"/>
      <c r="DF28" s="664"/>
      <c r="DG28" s="664"/>
      <c r="DH28" s="664"/>
      <c r="DI28" s="664"/>
      <c r="DJ28" s="664"/>
      <c r="DK28" s="665"/>
      <c r="DL28" s="669">
        <v>2584888</v>
      </c>
      <c r="DM28" s="664"/>
      <c r="DN28" s="664"/>
      <c r="DO28" s="664"/>
      <c r="DP28" s="664"/>
      <c r="DQ28" s="664"/>
      <c r="DR28" s="664"/>
      <c r="DS28" s="664"/>
      <c r="DT28" s="664"/>
      <c r="DU28" s="664"/>
      <c r="DV28" s="665"/>
      <c r="DW28" s="666">
        <v>15.7</v>
      </c>
      <c r="DX28" s="695"/>
      <c r="DY28" s="695"/>
      <c r="DZ28" s="695"/>
      <c r="EA28" s="695"/>
      <c r="EB28" s="695"/>
      <c r="EC28" s="697"/>
    </row>
    <row r="29" spans="2:133" ht="11.25" customHeight="1" x14ac:dyDescent="0.2">
      <c r="B29" s="658" t="s">
        <v>301</v>
      </c>
      <c r="C29" s="659"/>
      <c r="D29" s="659"/>
      <c r="E29" s="659"/>
      <c r="F29" s="659"/>
      <c r="G29" s="659"/>
      <c r="H29" s="659"/>
      <c r="I29" s="659"/>
      <c r="J29" s="659"/>
      <c r="K29" s="659"/>
      <c r="L29" s="659"/>
      <c r="M29" s="659"/>
      <c r="N29" s="659"/>
      <c r="O29" s="659"/>
      <c r="P29" s="659"/>
      <c r="Q29" s="660"/>
      <c r="R29" s="661">
        <v>1811330</v>
      </c>
      <c r="S29" s="664"/>
      <c r="T29" s="664"/>
      <c r="U29" s="664"/>
      <c r="V29" s="664"/>
      <c r="W29" s="664"/>
      <c r="X29" s="664"/>
      <c r="Y29" s="665"/>
      <c r="Z29" s="723">
        <v>5.3</v>
      </c>
      <c r="AA29" s="723"/>
      <c r="AB29" s="723"/>
      <c r="AC29" s="723"/>
      <c r="AD29" s="724" t="s">
        <v>177</v>
      </c>
      <c r="AE29" s="724"/>
      <c r="AF29" s="724"/>
      <c r="AG29" s="724"/>
      <c r="AH29" s="724"/>
      <c r="AI29" s="724"/>
      <c r="AJ29" s="724"/>
      <c r="AK29" s="724"/>
      <c r="AL29" s="666" t="s">
        <v>127</v>
      </c>
      <c r="AM29" s="667"/>
      <c r="AN29" s="667"/>
      <c r="AO29" s="725"/>
      <c r="AP29" s="735" t="s">
        <v>221</v>
      </c>
      <c r="AQ29" s="736"/>
      <c r="AR29" s="736"/>
      <c r="AS29" s="736"/>
      <c r="AT29" s="736"/>
      <c r="AU29" s="736"/>
      <c r="AV29" s="736"/>
      <c r="AW29" s="736"/>
      <c r="AX29" s="736"/>
      <c r="AY29" s="736"/>
      <c r="AZ29" s="736"/>
      <c r="BA29" s="736"/>
      <c r="BB29" s="736"/>
      <c r="BC29" s="736"/>
      <c r="BD29" s="736"/>
      <c r="BE29" s="736"/>
      <c r="BF29" s="737"/>
      <c r="BG29" s="735" t="s">
        <v>302</v>
      </c>
      <c r="BH29" s="763"/>
      <c r="BI29" s="763"/>
      <c r="BJ29" s="763"/>
      <c r="BK29" s="763"/>
      <c r="BL29" s="763"/>
      <c r="BM29" s="763"/>
      <c r="BN29" s="763"/>
      <c r="BO29" s="763"/>
      <c r="BP29" s="763"/>
      <c r="BQ29" s="764"/>
      <c r="BR29" s="735" t="s">
        <v>303</v>
      </c>
      <c r="BS29" s="763"/>
      <c r="BT29" s="763"/>
      <c r="BU29" s="763"/>
      <c r="BV29" s="763"/>
      <c r="BW29" s="763"/>
      <c r="BX29" s="763"/>
      <c r="BY29" s="763"/>
      <c r="BZ29" s="763"/>
      <c r="CA29" s="763"/>
      <c r="CB29" s="764"/>
      <c r="CD29" s="745" t="s">
        <v>304</v>
      </c>
      <c r="CE29" s="746"/>
      <c r="CF29" s="705" t="s">
        <v>70</v>
      </c>
      <c r="CG29" s="702"/>
      <c r="CH29" s="702"/>
      <c r="CI29" s="702"/>
      <c r="CJ29" s="702"/>
      <c r="CK29" s="702"/>
      <c r="CL29" s="702"/>
      <c r="CM29" s="702"/>
      <c r="CN29" s="702"/>
      <c r="CO29" s="702"/>
      <c r="CP29" s="702"/>
      <c r="CQ29" s="703"/>
      <c r="CR29" s="661">
        <v>2584850</v>
      </c>
      <c r="CS29" s="662"/>
      <c r="CT29" s="662"/>
      <c r="CU29" s="662"/>
      <c r="CV29" s="662"/>
      <c r="CW29" s="662"/>
      <c r="CX29" s="662"/>
      <c r="CY29" s="663"/>
      <c r="CZ29" s="666">
        <v>7.6</v>
      </c>
      <c r="DA29" s="695"/>
      <c r="DB29" s="695"/>
      <c r="DC29" s="696"/>
      <c r="DD29" s="669">
        <v>2584850</v>
      </c>
      <c r="DE29" s="662"/>
      <c r="DF29" s="662"/>
      <c r="DG29" s="662"/>
      <c r="DH29" s="662"/>
      <c r="DI29" s="662"/>
      <c r="DJ29" s="662"/>
      <c r="DK29" s="663"/>
      <c r="DL29" s="669">
        <v>2584850</v>
      </c>
      <c r="DM29" s="662"/>
      <c r="DN29" s="662"/>
      <c r="DO29" s="662"/>
      <c r="DP29" s="662"/>
      <c r="DQ29" s="662"/>
      <c r="DR29" s="662"/>
      <c r="DS29" s="662"/>
      <c r="DT29" s="662"/>
      <c r="DU29" s="662"/>
      <c r="DV29" s="663"/>
      <c r="DW29" s="666">
        <v>15.7</v>
      </c>
      <c r="DX29" s="695"/>
      <c r="DY29" s="695"/>
      <c r="DZ29" s="695"/>
      <c r="EA29" s="695"/>
      <c r="EB29" s="695"/>
      <c r="EC29" s="697"/>
    </row>
    <row r="30" spans="2:133" ht="11.25" customHeight="1" x14ac:dyDescent="0.2">
      <c r="B30" s="658" t="s">
        <v>305</v>
      </c>
      <c r="C30" s="659"/>
      <c r="D30" s="659"/>
      <c r="E30" s="659"/>
      <c r="F30" s="659"/>
      <c r="G30" s="659"/>
      <c r="H30" s="659"/>
      <c r="I30" s="659"/>
      <c r="J30" s="659"/>
      <c r="K30" s="659"/>
      <c r="L30" s="659"/>
      <c r="M30" s="659"/>
      <c r="N30" s="659"/>
      <c r="O30" s="659"/>
      <c r="P30" s="659"/>
      <c r="Q30" s="660"/>
      <c r="R30" s="661">
        <v>41712</v>
      </c>
      <c r="S30" s="664"/>
      <c r="T30" s="664"/>
      <c r="U30" s="664"/>
      <c r="V30" s="664"/>
      <c r="W30" s="664"/>
      <c r="X30" s="664"/>
      <c r="Y30" s="665"/>
      <c r="Z30" s="723">
        <v>0.1</v>
      </c>
      <c r="AA30" s="723"/>
      <c r="AB30" s="723"/>
      <c r="AC30" s="723"/>
      <c r="AD30" s="724">
        <v>7019</v>
      </c>
      <c r="AE30" s="724"/>
      <c r="AF30" s="724"/>
      <c r="AG30" s="724"/>
      <c r="AH30" s="724"/>
      <c r="AI30" s="724"/>
      <c r="AJ30" s="724"/>
      <c r="AK30" s="724"/>
      <c r="AL30" s="666">
        <v>0</v>
      </c>
      <c r="AM30" s="667"/>
      <c r="AN30" s="667"/>
      <c r="AO30" s="725"/>
      <c r="AP30" s="751" t="s">
        <v>306</v>
      </c>
      <c r="AQ30" s="752"/>
      <c r="AR30" s="752"/>
      <c r="AS30" s="752"/>
      <c r="AT30" s="757" t="s">
        <v>307</v>
      </c>
      <c r="AU30" s="230"/>
      <c r="AV30" s="230"/>
      <c r="AW30" s="230"/>
      <c r="AX30" s="760" t="s">
        <v>185</v>
      </c>
      <c r="AY30" s="761"/>
      <c r="AZ30" s="761"/>
      <c r="BA30" s="761"/>
      <c r="BB30" s="761"/>
      <c r="BC30" s="761"/>
      <c r="BD30" s="761"/>
      <c r="BE30" s="761"/>
      <c r="BF30" s="762"/>
      <c r="BG30" s="741">
        <v>99.3</v>
      </c>
      <c r="BH30" s="742"/>
      <c r="BI30" s="742"/>
      <c r="BJ30" s="742"/>
      <c r="BK30" s="742"/>
      <c r="BL30" s="742"/>
      <c r="BM30" s="743">
        <v>97.4</v>
      </c>
      <c r="BN30" s="742"/>
      <c r="BO30" s="742"/>
      <c r="BP30" s="742"/>
      <c r="BQ30" s="744"/>
      <c r="BR30" s="741">
        <v>99.1</v>
      </c>
      <c r="BS30" s="742"/>
      <c r="BT30" s="742"/>
      <c r="BU30" s="742"/>
      <c r="BV30" s="742"/>
      <c r="BW30" s="742"/>
      <c r="BX30" s="743">
        <v>96.7</v>
      </c>
      <c r="BY30" s="742"/>
      <c r="BZ30" s="742"/>
      <c r="CA30" s="742"/>
      <c r="CB30" s="744"/>
      <c r="CD30" s="747"/>
      <c r="CE30" s="748"/>
      <c r="CF30" s="705" t="s">
        <v>308</v>
      </c>
      <c r="CG30" s="702"/>
      <c r="CH30" s="702"/>
      <c r="CI30" s="702"/>
      <c r="CJ30" s="702"/>
      <c r="CK30" s="702"/>
      <c r="CL30" s="702"/>
      <c r="CM30" s="702"/>
      <c r="CN30" s="702"/>
      <c r="CO30" s="702"/>
      <c r="CP30" s="702"/>
      <c r="CQ30" s="703"/>
      <c r="CR30" s="661">
        <v>2337938</v>
      </c>
      <c r="CS30" s="664"/>
      <c r="CT30" s="664"/>
      <c r="CU30" s="664"/>
      <c r="CV30" s="664"/>
      <c r="CW30" s="664"/>
      <c r="CX30" s="664"/>
      <c r="CY30" s="665"/>
      <c r="CZ30" s="666">
        <v>6.9</v>
      </c>
      <c r="DA30" s="695"/>
      <c r="DB30" s="695"/>
      <c r="DC30" s="696"/>
      <c r="DD30" s="669">
        <v>2337938</v>
      </c>
      <c r="DE30" s="664"/>
      <c r="DF30" s="664"/>
      <c r="DG30" s="664"/>
      <c r="DH30" s="664"/>
      <c r="DI30" s="664"/>
      <c r="DJ30" s="664"/>
      <c r="DK30" s="665"/>
      <c r="DL30" s="669">
        <v>2337938</v>
      </c>
      <c r="DM30" s="664"/>
      <c r="DN30" s="664"/>
      <c r="DO30" s="664"/>
      <c r="DP30" s="664"/>
      <c r="DQ30" s="664"/>
      <c r="DR30" s="664"/>
      <c r="DS30" s="664"/>
      <c r="DT30" s="664"/>
      <c r="DU30" s="664"/>
      <c r="DV30" s="665"/>
      <c r="DW30" s="666">
        <v>14.2</v>
      </c>
      <c r="DX30" s="695"/>
      <c r="DY30" s="695"/>
      <c r="DZ30" s="695"/>
      <c r="EA30" s="695"/>
      <c r="EB30" s="695"/>
      <c r="EC30" s="697"/>
    </row>
    <row r="31" spans="2:133" ht="11.25" customHeight="1" x14ac:dyDescent="0.2">
      <c r="B31" s="658" t="s">
        <v>309</v>
      </c>
      <c r="C31" s="659"/>
      <c r="D31" s="659"/>
      <c r="E31" s="659"/>
      <c r="F31" s="659"/>
      <c r="G31" s="659"/>
      <c r="H31" s="659"/>
      <c r="I31" s="659"/>
      <c r="J31" s="659"/>
      <c r="K31" s="659"/>
      <c r="L31" s="659"/>
      <c r="M31" s="659"/>
      <c r="N31" s="659"/>
      <c r="O31" s="659"/>
      <c r="P31" s="659"/>
      <c r="Q31" s="660"/>
      <c r="R31" s="661">
        <v>350279</v>
      </c>
      <c r="S31" s="664"/>
      <c r="T31" s="664"/>
      <c r="U31" s="664"/>
      <c r="V31" s="664"/>
      <c r="W31" s="664"/>
      <c r="X31" s="664"/>
      <c r="Y31" s="665"/>
      <c r="Z31" s="723">
        <v>1</v>
      </c>
      <c r="AA31" s="723"/>
      <c r="AB31" s="723"/>
      <c r="AC31" s="723"/>
      <c r="AD31" s="724" t="s">
        <v>127</v>
      </c>
      <c r="AE31" s="724"/>
      <c r="AF31" s="724"/>
      <c r="AG31" s="724"/>
      <c r="AH31" s="724"/>
      <c r="AI31" s="724"/>
      <c r="AJ31" s="724"/>
      <c r="AK31" s="724"/>
      <c r="AL31" s="666" t="s">
        <v>127</v>
      </c>
      <c r="AM31" s="667"/>
      <c r="AN31" s="667"/>
      <c r="AO31" s="725"/>
      <c r="AP31" s="753"/>
      <c r="AQ31" s="754"/>
      <c r="AR31" s="754"/>
      <c r="AS31" s="754"/>
      <c r="AT31" s="758"/>
      <c r="AU31" s="229" t="s">
        <v>310</v>
      </c>
      <c r="AV31" s="229"/>
      <c r="AW31" s="229"/>
      <c r="AX31" s="658" t="s">
        <v>311</v>
      </c>
      <c r="AY31" s="659"/>
      <c r="AZ31" s="659"/>
      <c r="BA31" s="659"/>
      <c r="BB31" s="659"/>
      <c r="BC31" s="659"/>
      <c r="BD31" s="659"/>
      <c r="BE31" s="659"/>
      <c r="BF31" s="660"/>
      <c r="BG31" s="739">
        <v>99.2</v>
      </c>
      <c r="BH31" s="662"/>
      <c r="BI31" s="662"/>
      <c r="BJ31" s="662"/>
      <c r="BK31" s="662"/>
      <c r="BL31" s="662"/>
      <c r="BM31" s="667">
        <v>97.2</v>
      </c>
      <c r="BN31" s="740"/>
      <c r="BO31" s="740"/>
      <c r="BP31" s="740"/>
      <c r="BQ31" s="701"/>
      <c r="BR31" s="739">
        <v>99.1</v>
      </c>
      <c r="BS31" s="662"/>
      <c r="BT31" s="662"/>
      <c r="BU31" s="662"/>
      <c r="BV31" s="662"/>
      <c r="BW31" s="662"/>
      <c r="BX31" s="667">
        <v>96.7</v>
      </c>
      <c r="BY31" s="740"/>
      <c r="BZ31" s="740"/>
      <c r="CA31" s="740"/>
      <c r="CB31" s="701"/>
      <c r="CD31" s="747"/>
      <c r="CE31" s="748"/>
      <c r="CF31" s="705" t="s">
        <v>312</v>
      </c>
      <c r="CG31" s="702"/>
      <c r="CH31" s="702"/>
      <c r="CI31" s="702"/>
      <c r="CJ31" s="702"/>
      <c r="CK31" s="702"/>
      <c r="CL31" s="702"/>
      <c r="CM31" s="702"/>
      <c r="CN31" s="702"/>
      <c r="CO31" s="702"/>
      <c r="CP31" s="702"/>
      <c r="CQ31" s="703"/>
      <c r="CR31" s="661">
        <v>246912</v>
      </c>
      <c r="CS31" s="662"/>
      <c r="CT31" s="662"/>
      <c r="CU31" s="662"/>
      <c r="CV31" s="662"/>
      <c r="CW31" s="662"/>
      <c r="CX31" s="662"/>
      <c r="CY31" s="663"/>
      <c r="CZ31" s="666">
        <v>0.7</v>
      </c>
      <c r="DA31" s="695"/>
      <c r="DB31" s="695"/>
      <c r="DC31" s="696"/>
      <c r="DD31" s="669">
        <v>246912</v>
      </c>
      <c r="DE31" s="662"/>
      <c r="DF31" s="662"/>
      <c r="DG31" s="662"/>
      <c r="DH31" s="662"/>
      <c r="DI31" s="662"/>
      <c r="DJ31" s="662"/>
      <c r="DK31" s="663"/>
      <c r="DL31" s="669">
        <v>246912</v>
      </c>
      <c r="DM31" s="662"/>
      <c r="DN31" s="662"/>
      <c r="DO31" s="662"/>
      <c r="DP31" s="662"/>
      <c r="DQ31" s="662"/>
      <c r="DR31" s="662"/>
      <c r="DS31" s="662"/>
      <c r="DT31" s="662"/>
      <c r="DU31" s="662"/>
      <c r="DV31" s="663"/>
      <c r="DW31" s="666">
        <v>1.5</v>
      </c>
      <c r="DX31" s="695"/>
      <c r="DY31" s="695"/>
      <c r="DZ31" s="695"/>
      <c r="EA31" s="695"/>
      <c r="EB31" s="695"/>
      <c r="EC31" s="697"/>
    </row>
    <row r="32" spans="2:133" ht="11.25" customHeight="1" x14ac:dyDescent="0.2">
      <c r="B32" s="658" t="s">
        <v>313</v>
      </c>
      <c r="C32" s="659"/>
      <c r="D32" s="659"/>
      <c r="E32" s="659"/>
      <c r="F32" s="659"/>
      <c r="G32" s="659"/>
      <c r="H32" s="659"/>
      <c r="I32" s="659"/>
      <c r="J32" s="659"/>
      <c r="K32" s="659"/>
      <c r="L32" s="659"/>
      <c r="M32" s="659"/>
      <c r="N32" s="659"/>
      <c r="O32" s="659"/>
      <c r="P32" s="659"/>
      <c r="Q32" s="660"/>
      <c r="R32" s="661">
        <v>6824566</v>
      </c>
      <c r="S32" s="664"/>
      <c r="T32" s="664"/>
      <c r="U32" s="664"/>
      <c r="V32" s="664"/>
      <c r="W32" s="664"/>
      <c r="X32" s="664"/>
      <c r="Y32" s="665"/>
      <c r="Z32" s="723">
        <v>20.100000000000001</v>
      </c>
      <c r="AA32" s="723"/>
      <c r="AB32" s="723"/>
      <c r="AC32" s="723"/>
      <c r="AD32" s="724" t="s">
        <v>127</v>
      </c>
      <c r="AE32" s="724"/>
      <c r="AF32" s="724"/>
      <c r="AG32" s="724"/>
      <c r="AH32" s="724"/>
      <c r="AI32" s="724"/>
      <c r="AJ32" s="724"/>
      <c r="AK32" s="724"/>
      <c r="AL32" s="666" t="s">
        <v>127</v>
      </c>
      <c r="AM32" s="667"/>
      <c r="AN32" s="667"/>
      <c r="AO32" s="725"/>
      <c r="AP32" s="755"/>
      <c r="AQ32" s="756"/>
      <c r="AR32" s="756"/>
      <c r="AS32" s="756"/>
      <c r="AT32" s="759"/>
      <c r="AU32" s="231"/>
      <c r="AV32" s="231"/>
      <c r="AW32" s="231"/>
      <c r="AX32" s="673" t="s">
        <v>314</v>
      </c>
      <c r="AY32" s="674"/>
      <c r="AZ32" s="674"/>
      <c r="BA32" s="674"/>
      <c r="BB32" s="674"/>
      <c r="BC32" s="674"/>
      <c r="BD32" s="674"/>
      <c r="BE32" s="674"/>
      <c r="BF32" s="675"/>
      <c r="BG32" s="738">
        <v>99.3</v>
      </c>
      <c r="BH32" s="677"/>
      <c r="BI32" s="677"/>
      <c r="BJ32" s="677"/>
      <c r="BK32" s="677"/>
      <c r="BL32" s="677"/>
      <c r="BM32" s="721">
        <v>96.9</v>
      </c>
      <c r="BN32" s="677"/>
      <c r="BO32" s="677"/>
      <c r="BP32" s="677"/>
      <c r="BQ32" s="714"/>
      <c r="BR32" s="738">
        <v>99.1</v>
      </c>
      <c r="BS32" s="677"/>
      <c r="BT32" s="677"/>
      <c r="BU32" s="677"/>
      <c r="BV32" s="677"/>
      <c r="BW32" s="677"/>
      <c r="BX32" s="721">
        <v>96.3</v>
      </c>
      <c r="BY32" s="677"/>
      <c r="BZ32" s="677"/>
      <c r="CA32" s="677"/>
      <c r="CB32" s="714"/>
      <c r="CD32" s="749"/>
      <c r="CE32" s="750"/>
      <c r="CF32" s="705" t="s">
        <v>315</v>
      </c>
      <c r="CG32" s="702"/>
      <c r="CH32" s="702"/>
      <c r="CI32" s="702"/>
      <c r="CJ32" s="702"/>
      <c r="CK32" s="702"/>
      <c r="CL32" s="702"/>
      <c r="CM32" s="702"/>
      <c r="CN32" s="702"/>
      <c r="CO32" s="702"/>
      <c r="CP32" s="702"/>
      <c r="CQ32" s="703"/>
      <c r="CR32" s="661">
        <v>38</v>
      </c>
      <c r="CS32" s="664"/>
      <c r="CT32" s="664"/>
      <c r="CU32" s="664"/>
      <c r="CV32" s="664"/>
      <c r="CW32" s="664"/>
      <c r="CX32" s="664"/>
      <c r="CY32" s="665"/>
      <c r="CZ32" s="666">
        <v>0</v>
      </c>
      <c r="DA32" s="695"/>
      <c r="DB32" s="695"/>
      <c r="DC32" s="696"/>
      <c r="DD32" s="669">
        <v>38</v>
      </c>
      <c r="DE32" s="664"/>
      <c r="DF32" s="664"/>
      <c r="DG32" s="664"/>
      <c r="DH32" s="664"/>
      <c r="DI32" s="664"/>
      <c r="DJ32" s="664"/>
      <c r="DK32" s="665"/>
      <c r="DL32" s="669">
        <v>38</v>
      </c>
      <c r="DM32" s="664"/>
      <c r="DN32" s="664"/>
      <c r="DO32" s="664"/>
      <c r="DP32" s="664"/>
      <c r="DQ32" s="664"/>
      <c r="DR32" s="664"/>
      <c r="DS32" s="664"/>
      <c r="DT32" s="664"/>
      <c r="DU32" s="664"/>
      <c r="DV32" s="665"/>
      <c r="DW32" s="666">
        <v>0</v>
      </c>
      <c r="DX32" s="695"/>
      <c r="DY32" s="695"/>
      <c r="DZ32" s="695"/>
      <c r="EA32" s="695"/>
      <c r="EB32" s="695"/>
      <c r="EC32" s="697"/>
    </row>
    <row r="33" spans="2:133" ht="11.25" customHeight="1" x14ac:dyDescent="0.2">
      <c r="B33" s="658" t="s">
        <v>316</v>
      </c>
      <c r="C33" s="659"/>
      <c r="D33" s="659"/>
      <c r="E33" s="659"/>
      <c r="F33" s="659"/>
      <c r="G33" s="659"/>
      <c r="H33" s="659"/>
      <c r="I33" s="659"/>
      <c r="J33" s="659"/>
      <c r="K33" s="659"/>
      <c r="L33" s="659"/>
      <c r="M33" s="659"/>
      <c r="N33" s="659"/>
      <c r="O33" s="659"/>
      <c r="P33" s="659"/>
      <c r="Q33" s="660"/>
      <c r="R33" s="661">
        <v>181291</v>
      </c>
      <c r="S33" s="664"/>
      <c r="T33" s="664"/>
      <c r="U33" s="664"/>
      <c r="V33" s="664"/>
      <c r="W33" s="664"/>
      <c r="X33" s="664"/>
      <c r="Y33" s="665"/>
      <c r="Z33" s="723">
        <v>0.5</v>
      </c>
      <c r="AA33" s="723"/>
      <c r="AB33" s="723"/>
      <c r="AC33" s="723"/>
      <c r="AD33" s="724" t="s">
        <v>127</v>
      </c>
      <c r="AE33" s="724"/>
      <c r="AF33" s="724"/>
      <c r="AG33" s="724"/>
      <c r="AH33" s="724"/>
      <c r="AI33" s="724"/>
      <c r="AJ33" s="724"/>
      <c r="AK33" s="724"/>
      <c r="AL33" s="666" t="s">
        <v>177</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317</v>
      </c>
      <c r="CE33" s="702"/>
      <c r="CF33" s="702"/>
      <c r="CG33" s="702"/>
      <c r="CH33" s="702"/>
      <c r="CI33" s="702"/>
      <c r="CJ33" s="702"/>
      <c r="CK33" s="702"/>
      <c r="CL33" s="702"/>
      <c r="CM33" s="702"/>
      <c r="CN33" s="702"/>
      <c r="CO33" s="702"/>
      <c r="CP33" s="702"/>
      <c r="CQ33" s="703"/>
      <c r="CR33" s="661">
        <v>14324982</v>
      </c>
      <c r="CS33" s="662"/>
      <c r="CT33" s="662"/>
      <c r="CU33" s="662"/>
      <c r="CV33" s="662"/>
      <c r="CW33" s="662"/>
      <c r="CX33" s="662"/>
      <c r="CY33" s="663"/>
      <c r="CZ33" s="666">
        <v>42.4</v>
      </c>
      <c r="DA33" s="695"/>
      <c r="DB33" s="695"/>
      <c r="DC33" s="696"/>
      <c r="DD33" s="669">
        <v>12258572</v>
      </c>
      <c r="DE33" s="662"/>
      <c r="DF33" s="662"/>
      <c r="DG33" s="662"/>
      <c r="DH33" s="662"/>
      <c r="DI33" s="662"/>
      <c r="DJ33" s="662"/>
      <c r="DK33" s="663"/>
      <c r="DL33" s="669">
        <v>6695668</v>
      </c>
      <c r="DM33" s="662"/>
      <c r="DN33" s="662"/>
      <c r="DO33" s="662"/>
      <c r="DP33" s="662"/>
      <c r="DQ33" s="662"/>
      <c r="DR33" s="662"/>
      <c r="DS33" s="662"/>
      <c r="DT33" s="662"/>
      <c r="DU33" s="662"/>
      <c r="DV33" s="663"/>
      <c r="DW33" s="666">
        <v>40.700000000000003</v>
      </c>
      <c r="DX33" s="695"/>
      <c r="DY33" s="695"/>
      <c r="DZ33" s="695"/>
      <c r="EA33" s="695"/>
      <c r="EB33" s="695"/>
      <c r="EC33" s="697"/>
    </row>
    <row r="34" spans="2:133" ht="11.25" customHeight="1" x14ac:dyDescent="0.2">
      <c r="B34" s="658" t="s">
        <v>318</v>
      </c>
      <c r="C34" s="659"/>
      <c r="D34" s="659"/>
      <c r="E34" s="659"/>
      <c r="F34" s="659"/>
      <c r="G34" s="659"/>
      <c r="H34" s="659"/>
      <c r="I34" s="659"/>
      <c r="J34" s="659"/>
      <c r="K34" s="659"/>
      <c r="L34" s="659"/>
      <c r="M34" s="659"/>
      <c r="N34" s="659"/>
      <c r="O34" s="659"/>
      <c r="P34" s="659"/>
      <c r="Q34" s="660"/>
      <c r="R34" s="661">
        <v>654969</v>
      </c>
      <c r="S34" s="664"/>
      <c r="T34" s="664"/>
      <c r="U34" s="664"/>
      <c r="V34" s="664"/>
      <c r="W34" s="664"/>
      <c r="X34" s="664"/>
      <c r="Y34" s="665"/>
      <c r="Z34" s="723">
        <v>1.9</v>
      </c>
      <c r="AA34" s="723"/>
      <c r="AB34" s="723"/>
      <c r="AC34" s="723"/>
      <c r="AD34" s="724">
        <v>299</v>
      </c>
      <c r="AE34" s="724"/>
      <c r="AF34" s="724"/>
      <c r="AG34" s="724"/>
      <c r="AH34" s="724"/>
      <c r="AI34" s="724"/>
      <c r="AJ34" s="724"/>
      <c r="AK34" s="724"/>
      <c r="AL34" s="666">
        <v>0</v>
      </c>
      <c r="AM34" s="667"/>
      <c r="AN34" s="667"/>
      <c r="AO34" s="725"/>
      <c r="AP34" s="234"/>
      <c r="AQ34" s="735" t="s">
        <v>319</v>
      </c>
      <c r="AR34" s="736"/>
      <c r="AS34" s="736"/>
      <c r="AT34" s="736"/>
      <c r="AU34" s="736"/>
      <c r="AV34" s="736"/>
      <c r="AW34" s="736"/>
      <c r="AX34" s="736"/>
      <c r="AY34" s="736"/>
      <c r="AZ34" s="736"/>
      <c r="BA34" s="736"/>
      <c r="BB34" s="736"/>
      <c r="BC34" s="736"/>
      <c r="BD34" s="736"/>
      <c r="BE34" s="736"/>
      <c r="BF34" s="737"/>
      <c r="BG34" s="735" t="s">
        <v>320</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321</v>
      </c>
      <c r="CE34" s="702"/>
      <c r="CF34" s="702"/>
      <c r="CG34" s="702"/>
      <c r="CH34" s="702"/>
      <c r="CI34" s="702"/>
      <c r="CJ34" s="702"/>
      <c r="CK34" s="702"/>
      <c r="CL34" s="702"/>
      <c r="CM34" s="702"/>
      <c r="CN34" s="702"/>
      <c r="CO34" s="702"/>
      <c r="CP34" s="702"/>
      <c r="CQ34" s="703"/>
      <c r="CR34" s="661">
        <v>3740376</v>
      </c>
      <c r="CS34" s="664"/>
      <c r="CT34" s="664"/>
      <c r="CU34" s="664"/>
      <c r="CV34" s="664"/>
      <c r="CW34" s="664"/>
      <c r="CX34" s="664"/>
      <c r="CY34" s="665"/>
      <c r="CZ34" s="666">
        <v>11.1</v>
      </c>
      <c r="DA34" s="695"/>
      <c r="DB34" s="695"/>
      <c r="DC34" s="696"/>
      <c r="DD34" s="669">
        <v>2945559</v>
      </c>
      <c r="DE34" s="664"/>
      <c r="DF34" s="664"/>
      <c r="DG34" s="664"/>
      <c r="DH34" s="664"/>
      <c r="DI34" s="664"/>
      <c r="DJ34" s="664"/>
      <c r="DK34" s="665"/>
      <c r="DL34" s="669">
        <v>2670784</v>
      </c>
      <c r="DM34" s="664"/>
      <c r="DN34" s="664"/>
      <c r="DO34" s="664"/>
      <c r="DP34" s="664"/>
      <c r="DQ34" s="664"/>
      <c r="DR34" s="664"/>
      <c r="DS34" s="664"/>
      <c r="DT34" s="664"/>
      <c r="DU34" s="664"/>
      <c r="DV34" s="665"/>
      <c r="DW34" s="666">
        <v>16.2</v>
      </c>
      <c r="DX34" s="695"/>
      <c r="DY34" s="695"/>
      <c r="DZ34" s="695"/>
      <c r="EA34" s="695"/>
      <c r="EB34" s="695"/>
      <c r="EC34" s="697"/>
    </row>
    <row r="35" spans="2:133" ht="11.25" customHeight="1" x14ac:dyDescent="0.2">
      <c r="B35" s="658" t="s">
        <v>322</v>
      </c>
      <c r="C35" s="659"/>
      <c r="D35" s="659"/>
      <c r="E35" s="659"/>
      <c r="F35" s="659"/>
      <c r="G35" s="659"/>
      <c r="H35" s="659"/>
      <c r="I35" s="659"/>
      <c r="J35" s="659"/>
      <c r="K35" s="659"/>
      <c r="L35" s="659"/>
      <c r="M35" s="659"/>
      <c r="N35" s="659"/>
      <c r="O35" s="659"/>
      <c r="P35" s="659"/>
      <c r="Q35" s="660"/>
      <c r="R35" s="661">
        <v>3478908</v>
      </c>
      <c r="S35" s="664"/>
      <c r="T35" s="664"/>
      <c r="U35" s="664"/>
      <c r="V35" s="664"/>
      <c r="W35" s="664"/>
      <c r="X35" s="664"/>
      <c r="Y35" s="665"/>
      <c r="Z35" s="723">
        <v>10.199999999999999</v>
      </c>
      <c r="AA35" s="723"/>
      <c r="AB35" s="723"/>
      <c r="AC35" s="723"/>
      <c r="AD35" s="724" t="s">
        <v>127</v>
      </c>
      <c r="AE35" s="724"/>
      <c r="AF35" s="724"/>
      <c r="AG35" s="724"/>
      <c r="AH35" s="724"/>
      <c r="AI35" s="724"/>
      <c r="AJ35" s="724"/>
      <c r="AK35" s="724"/>
      <c r="AL35" s="666" t="s">
        <v>127</v>
      </c>
      <c r="AM35" s="667"/>
      <c r="AN35" s="667"/>
      <c r="AO35" s="725"/>
      <c r="AP35" s="234"/>
      <c r="AQ35" s="729" t="s">
        <v>323</v>
      </c>
      <c r="AR35" s="730"/>
      <c r="AS35" s="730"/>
      <c r="AT35" s="730"/>
      <c r="AU35" s="730"/>
      <c r="AV35" s="730"/>
      <c r="AW35" s="730"/>
      <c r="AX35" s="730"/>
      <c r="AY35" s="731"/>
      <c r="AZ35" s="726">
        <v>3109536</v>
      </c>
      <c r="BA35" s="727"/>
      <c r="BB35" s="727"/>
      <c r="BC35" s="727"/>
      <c r="BD35" s="727"/>
      <c r="BE35" s="727"/>
      <c r="BF35" s="728"/>
      <c r="BG35" s="732" t="s">
        <v>324</v>
      </c>
      <c r="BH35" s="733"/>
      <c r="BI35" s="733"/>
      <c r="BJ35" s="733"/>
      <c r="BK35" s="733"/>
      <c r="BL35" s="733"/>
      <c r="BM35" s="733"/>
      <c r="BN35" s="733"/>
      <c r="BO35" s="733"/>
      <c r="BP35" s="733"/>
      <c r="BQ35" s="733"/>
      <c r="BR35" s="733"/>
      <c r="BS35" s="733"/>
      <c r="BT35" s="733"/>
      <c r="BU35" s="734"/>
      <c r="BV35" s="726">
        <v>129366</v>
      </c>
      <c r="BW35" s="727"/>
      <c r="BX35" s="727"/>
      <c r="BY35" s="727"/>
      <c r="BZ35" s="727"/>
      <c r="CA35" s="727"/>
      <c r="CB35" s="728"/>
      <c r="CD35" s="705" t="s">
        <v>325</v>
      </c>
      <c r="CE35" s="702"/>
      <c r="CF35" s="702"/>
      <c r="CG35" s="702"/>
      <c r="CH35" s="702"/>
      <c r="CI35" s="702"/>
      <c r="CJ35" s="702"/>
      <c r="CK35" s="702"/>
      <c r="CL35" s="702"/>
      <c r="CM35" s="702"/>
      <c r="CN35" s="702"/>
      <c r="CO35" s="702"/>
      <c r="CP35" s="702"/>
      <c r="CQ35" s="703"/>
      <c r="CR35" s="661">
        <v>171774</v>
      </c>
      <c r="CS35" s="662"/>
      <c r="CT35" s="662"/>
      <c r="CU35" s="662"/>
      <c r="CV35" s="662"/>
      <c r="CW35" s="662"/>
      <c r="CX35" s="662"/>
      <c r="CY35" s="663"/>
      <c r="CZ35" s="666">
        <v>0.5</v>
      </c>
      <c r="DA35" s="695"/>
      <c r="DB35" s="695"/>
      <c r="DC35" s="696"/>
      <c r="DD35" s="669">
        <v>133377</v>
      </c>
      <c r="DE35" s="662"/>
      <c r="DF35" s="662"/>
      <c r="DG35" s="662"/>
      <c r="DH35" s="662"/>
      <c r="DI35" s="662"/>
      <c r="DJ35" s="662"/>
      <c r="DK35" s="663"/>
      <c r="DL35" s="669">
        <v>133377</v>
      </c>
      <c r="DM35" s="662"/>
      <c r="DN35" s="662"/>
      <c r="DO35" s="662"/>
      <c r="DP35" s="662"/>
      <c r="DQ35" s="662"/>
      <c r="DR35" s="662"/>
      <c r="DS35" s="662"/>
      <c r="DT35" s="662"/>
      <c r="DU35" s="662"/>
      <c r="DV35" s="663"/>
      <c r="DW35" s="666">
        <v>0.8</v>
      </c>
      <c r="DX35" s="695"/>
      <c r="DY35" s="695"/>
      <c r="DZ35" s="695"/>
      <c r="EA35" s="695"/>
      <c r="EB35" s="695"/>
      <c r="EC35" s="697"/>
    </row>
    <row r="36" spans="2:133" ht="11.25" customHeight="1" x14ac:dyDescent="0.2">
      <c r="B36" s="658" t="s">
        <v>326</v>
      </c>
      <c r="C36" s="659"/>
      <c r="D36" s="659"/>
      <c r="E36" s="659"/>
      <c r="F36" s="659"/>
      <c r="G36" s="659"/>
      <c r="H36" s="659"/>
      <c r="I36" s="659"/>
      <c r="J36" s="659"/>
      <c r="K36" s="659"/>
      <c r="L36" s="659"/>
      <c r="M36" s="659"/>
      <c r="N36" s="659"/>
      <c r="O36" s="659"/>
      <c r="P36" s="659"/>
      <c r="Q36" s="660"/>
      <c r="R36" s="661" t="s">
        <v>127</v>
      </c>
      <c r="S36" s="664"/>
      <c r="T36" s="664"/>
      <c r="U36" s="664"/>
      <c r="V36" s="664"/>
      <c r="W36" s="664"/>
      <c r="X36" s="664"/>
      <c r="Y36" s="665"/>
      <c r="Z36" s="723" t="s">
        <v>127</v>
      </c>
      <c r="AA36" s="723"/>
      <c r="AB36" s="723"/>
      <c r="AC36" s="723"/>
      <c r="AD36" s="724" t="s">
        <v>127</v>
      </c>
      <c r="AE36" s="724"/>
      <c r="AF36" s="724"/>
      <c r="AG36" s="724"/>
      <c r="AH36" s="724"/>
      <c r="AI36" s="724"/>
      <c r="AJ36" s="724"/>
      <c r="AK36" s="724"/>
      <c r="AL36" s="666" t="s">
        <v>127</v>
      </c>
      <c r="AM36" s="667"/>
      <c r="AN36" s="667"/>
      <c r="AO36" s="725"/>
      <c r="AQ36" s="698" t="s">
        <v>327</v>
      </c>
      <c r="AR36" s="699"/>
      <c r="AS36" s="699"/>
      <c r="AT36" s="699"/>
      <c r="AU36" s="699"/>
      <c r="AV36" s="699"/>
      <c r="AW36" s="699"/>
      <c r="AX36" s="699"/>
      <c r="AY36" s="700"/>
      <c r="AZ36" s="661">
        <v>600000</v>
      </c>
      <c r="BA36" s="664"/>
      <c r="BB36" s="664"/>
      <c r="BC36" s="664"/>
      <c r="BD36" s="662"/>
      <c r="BE36" s="662"/>
      <c r="BF36" s="701"/>
      <c r="BG36" s="705" t="s">
        <v>328</v>
      </c>
      <c r="BH36" s="702"/>
      <c r="BI36" s="702"/>
      <c r="BJ36" s="702"/>
      <c r="BK36" s="702"/>
      <c r="BL36" s="702"/>
      <c r="BM36" s="702"/>
      <c r="BN36" s="702"/>
      <c r="BO36" s="702"/>
      <c r="BP36" s="702"/>
      <c r="BQ36" s="702"/>
      <c r="BR36" s="702"/>
      <c r="BS36" s="702"/>
      <c r="BT36" s="702"/>
      <c r="BU36" s="703"/>
      <c r="BV36" s="661">
        <v>40858</v>
      </c>
      <c r="BW36" s="664"/>
      <c r="BX36" s="664"/>
      <c r="BY36" s="664"/>
      <c r="BZ36" s="664"/>
      <c r="CA36" s="664"/>
      <c r="CB36" s="704"/>
      <c r="CD36" s="705" t="s">
        <v>329</v>
      </c>
      <c r="CE36" s="702"/>
      <c r="CF36" s="702"/>
      <c r="CG36" s="702"/>
      <c r="CH36" s="702"/>
      <c r="CI36" s="702"/>
      <c r="CJ36" s="702"/>
      <c r="CK36" s="702"/>
      <c r="CL36" s="702"/>
      <c r="CM36" s="702"/>
      <c r="CN36" s="702"/>
      <c r="CO36" s="702"/>
      <c r="CP36" s="702"/>
      <c r="CQ36" s="703"/>
      <c r="CR36" s="661">
        <v>2601666</v>
      </c>
      <c r="CS36" s="664"/>
      <c r="CT36" s="664"/>
      <c r="CU36" s="664"/>
      <c r="CV36" s="664"/>
      <c r="CW36" s="664"/>
      <c r="CX36" s="664"/>
      <c r="CY36" s="665"/>
      <c r="CZ36" s="666">
        <v>7.7</v>
      </c>
      <c r="DA36" s="695"/>
      <c r="DB36" s="695"/>
      <c r="DC36" s="696"/>
      <c r="DD36" s="669">
        <v>2423813</v>
      </c>
      <c r="DE36" s="664"/>
      <c r="DF36" s="664"/>
      <c r="DG36" s="664"/>
      <c r="DH36" s="664"/>
      <c r="DI36" s="664"/>
      <c r="DJ36" s="664"/>
      <c r="DK36" s="665"/>
      <c r="DL36" s="669">
        <v>2080649</v>
      </c>
      <c r="DM36" s="664"/>
      <c r="DN36" s="664"/>
      <c r="DO36" s="664"/>
      <c r="DP36" s="664"/>
      <c r="DQ36" s="664"/>
      <c r="DR36" s="664"/>
      <c r="DS36" s="664"/>
      <c r="DT36" s="664"/>
      <c r="DU36" s="664"/>
      <c r="DV36" s="665"/>
      <c r="DW36" s="666">
        <v>12.7</v>
      </c>
      <c r="DX36" s="695"/>
      <c r="DY36" s="695"/>
      <c r="DZ36" s="695"/>
      <c r="EA36" s="695"/>
      <c r="EB36" s="695"/>
      <c r="EC36" s="697"/>
    </row>
    <row r="37" spans="2:133" ht="11.25" customHeight="1" x14ac:dyDescent="0.2">
      <c r="B37" s="658" t="s">
        <v>330</v>
      </c>
      <c r="C37" s="659"/>
      <c r="D37" s="659"/>
      <c r="E37" s="659"/>
      <c r="F37" s="659"/>
      <c r="G37" s="659"/>
      <c r="H37" s="659"/>
      <c r="I37" s="659"/>
      <c r="J37" s="659"/>
      <c r="K37" s="659"/>
      <c r="L37" s="659"/>
      <c r="M37" s="659"/>
      <c r="N37" s="659"/>
      <c r="O37" s="659"/>
      <c r="P37" s="659"/>
      <c r="Q37" s="660"/>
      <c r="R37" s="661">
        <v>1074908</v>
      </c>
      <c r="S37" s="664"/>
      <c r="T37" s="664"/>
      <c r="U37" s="664"/>
      <c r="V37" s="664"/>
      <c r="W37" s="664"/>
      <c r="X37" s="664"/>
      <c r="Y37" s="665"/>
      <c r="Z37" s="723">
        <v>3.2</v>
      </c>
      <c r="AA37" s="723"/>
      <c r="AB37" s="723"/>
      <c r="AC37" s="723"/>
      <c r="AD37" s="724" t="s">
        <v>127</v>
      </c>
      <c r="AE37" s="724"/>
      <c r="AF37" s="724"/>
      <c r="AG37" s="724"/>
      <c r="AH37" s="724"/>
      <c r="AI37" s="724"/>
      <c r="AJ37" s="724"/>
      <c r="AK37" s="724"/>
      <c r="AL37" s="666" t="s">
        <v>127</v>
      </c>
      <c r="AM37" s="667"/>
      <c r="AN37" s="667"/>
      <c r="AO37" s="725"/>
      <c r="AQ37" s="698" t="s">
        <v>331</v>
      </c>
      <c r="AR37" s="699"/>
      <c r="AS37" s="699"/>
      <c r="AT37" s="699"/>
      <c r="AU37" s="699"/>
      <c r="AV37" s="699"/>
      <c r="AW37" s="699"/>
      <c r="AX37" s="699"/>
      <c r="AY37" s="700"/>
      <c r="AZ37" s="661">
        <v>6243</v>
      </c>
      <c r="BA37" s="664"/>
      <c r="BB37" s="664"/>
      <c r="BC37" s="664"/>
      <c r="BD37" s="662"/>
      <c r="BE37" s="662"/>
      <c r="BF37" s="701"/>
      <c r="BG37" s="705" t="s">
        <v>332</v>
      </c>
      <c r="BH37" s="702"/>
      <c r="BI37" s="702"/>
      <c r="BJ37" s="702"/>
      <c r="BK37" s="702"/>
      <c r="BL37" s="702"/>
      <c r="BM37" s="702"/>
      <c r="BN37" s="702"/>
      <c r="BO37" s="702"/>
      <c r="BP37" s="702"/>
      <c r="BQ37" s="702"/>
      <c r="BR37" s="702"/>
      <c r="BS37" s="702"/>
      <c r="BT37" s="702"/>
      <c r="BU37" s="703"/>
      <c r="BV37" s="661">
        <v>11407</v>
      </c>
      <c r="BW37" s="664"/>
      <c r="BX37" s="664"/>
      <c r="BY37" s="664"/>
      <c r="BZ37" s="664"/>
      <c r="CA37" s="664"/>
      <c r="CB37" s="704"/>
      <c r="CD37" s="705" t="s">
        <v>333</v>
      </c>
      <c r="CE37" s="702"/>
      <c r="CF37" s="702"/>
      <c r="CG37" s="702"/>
      <c r="CH37" s="702"/>
      <c r="CI37" s="702"/>
      <c r="CJ37" s="702"/>
      <c r="CK37" s="702"/>
      <c r="CL37" s="702"/>
      <c r="CM37" s="702"/>
      <c r="CN37" s="702"/>
      <c r="CO37" s="702"/>
      <c r="CP37" s="702"/>
      <c r="CQ37" s="703"/>
      <c r="CR37" s="661">
        <v>756753</v>
      </c>
      <c r="CS37" s="662"/>
      <c r="CT37" s="662"/>
      <c r="CU37" s="662"/>
      <c r="CV37" s="662"/>
      <c r="CW37" s="662"/>
      <c r="CX37" s="662"/>
      <c r="CY37" s="663"/>
      <c r="CZ37" s="666">
        <v>2.2000000000000002</v>
      </c>
      <c r="DA37" s="695"/>
      <c r="DB37" s="695"/>
      <c r="DC37" s="696"/>
      <c r="DD37" s="669">
        <v>756753</v>
      </c>
      <c r="DE37" s="662"/>
      <c r="DF37" s="662"/>
      <c r="DG37" s="662"/>
      <c r="DH37" s="662"/>
      <c r="DI37" s="662"/>
      <c r="DJ37" s="662"/>
      <c r="DK37" s="663"/>
      <c r="DL37" s="669">
        <v>552478</v>
      </c>
      <c r="DM37" s="662"/>
      <c r="DN37" s="662"/>
      <c r="DO37" s="662"/>
      <c r="DP37" s="662"/>
      <c r="DQ37" s="662"/>
      <c r="DR37" s="662"/>
      <c r="DS37" s="662"/>
      <c r="DT37" s="662"/>
      <c r="DU37" s="662"/>
      <c r="DV37" s="663"/>
      <c r="DW37" s="666">
        <v>3.4</v>
      </c>
      <c r="DX37" s="695"/>
      <c r="DY37" s="695"/>
      <c r="DZ37" s="695"/>
      <c r="EA37" s="695"/>
      <c r="EB37" s="695"/>
      <c r="EC37" s="697"/>
    </row>
    <row r="38" spans="2:133" ht="11.25" customHeight="1" x14ac:dyDescent="0.2">
      <c r="B38" s="673" t="s">
        <v>334</v>
      </c>
      <c r="C38" s="674"/>
      <c r="D38" s="674"/>
      <c r="E38" s="674"/>
      <c r="F38" s="674"/>
      <c r="G38" s="674"/>
      <c r="H38" s="674"/>
      <c r="I38" s="674"/>
      <c r="J38" s="674"/>
      <c r="K38" s="674"/>
      <c r="L38" s="674"/>
      <c r="M38" s="674"/>
      <c r="N38" s="674"/>
      <c r="O38" s="674"/>
      <c r="P38" s="674"/>
      <c r="Q38" s="675"/>
      <c r="R38" s="676">
        <v>34020334</v>
      </c>
      <c r="S38" s="713"/>
      <c r="T38" s="713"/>
      <c r="U38" s="713"/>
      <c r="V38" s="713"/>
      <c r="W38" s="713"/>
      <c r="X38" s="713"/>
      <c r="Y38" s="718"/>
      <c r="Z38" s="719">
        <v>100</v>
      </c>
      <c r="AA38" s="719"/>
      <c r="AB38" s="719"/>
      <c r="AC38" s="719"/>
      <c r="AD38" s="720">
        <v>15369377</v>
      </c>
      <c r="AE38" s="720"/>
      <c r="AF38" s="720"/>
      <c r="AG38" s="720"/>
      <c r="AH38" s="720"/>
      <c r="AI38" s="720"/>
      <c r="AJ38" s="720"/>
      <c r="AK38" s="720"/>
      <c r="AL38" s="679">
        <v>100</v>
      </c>
      <c r="AM38" s="721"/>
      <c r="AN38" s="721"/>
      <c r="AO38" s="722"/>
      <c r="AQ38" s="698" t="s">
        <v>335</v>
      </c>
      <c r="AR38" s="699"/>
      <c r="AS38" s="699"/>
      <c r="AT38" s="699"/>
      <c r="AU38" s="699"/>
      <c r="AV38" s="699"/>
      <c r="AW38" s="699"/>
      <c r="AX38" s="699"/>
      <c r="AY38" s="700"/>
      <c r="AZ38" s="661">
        <v>969</v>
      </c>
      <c r="BA38" s="664"/>
      <c r="BB38" s="664"/>
      <c r="BC38" s="664"/>
      <c r="BD38" s="662"/>
      <c r="BE38" s="662"/>
      <c r="BF38" s="701"/>
      <c r="BG38" s="705" t="s">
        <v>336</v>
      </c>
      <c r="BH38" s="702"/>
      <c r="BI38" s="702"/>
      <c r="BJ38" s="702"/>
      <c r="BK38" s="702"/>
      <c r="BL38" s="702"/>
      <c r="BM38" s="702"/>
      <c r="BN38" s="702"/>
      <c r="BO38" s="702"/>
      <c r="BP38" s="702"/>
      <c r="BQ38" s="702"/>
      <c r="BR38" s="702"/>
      <c r="BS38" s="702"/>
      <c r="BT38" s="702"/>
      <c r="BU38" s="703"/>
      <c r="BV38" s="661">
        <v>17960</v>
      </c>
      <c r="BW38" s="664"/>
      <c r="BX38" s="664"/>
      <c r="BY38" s="664"/>
      <c r="BZ38" s="664"/>
      <c r="CA38" s="664"/>
      <c r="CB38" s="704"/>
      <c r="CD38" s="705" t="s">
        <v>337</v>
      </c>
      <c r="CE38" s="702"/>
      <c r="CF38" s="702"/>
      <c r="CG38" s="702"/>
      <c r="CH38" s="702"/>
      <c r="CI38" s="702"/>
      <c r="CJ38" s="702"/>
      <c r="CK38" s="702"/>
      <c r="CL38" s="702"/>
      <c r="CM38" s="702"/>
      <c r="CN38" s="702"/>
      <c r="CO38" s="702"/>
      <c r="CP38" s="702"/>
      <c r="CQ38" s="703"/>
      <c r="CR38" s="661">
        <v>2503293</v>
      </c>
      <c r="CS38" s="664"/>
      <c r="CT38" s="664"/>
      <c r="CU38" s="664"/>
      <c r="CV38" s="664"/>
      <c r="CW38" s="664"/>
      <c r="CX38" s="664"/>
      <c r="CY38" s="665"/>
      <c r="CZ38" s="666">
        <v>7.4</v>
      </c>
      <c r="DA38" s="695"/>
      <c r="DB38" s="695"/>
      <c r="DC38" s="696"/>
      <c r="DD38" s="669">
        <v>1997075</v>
      </c>
      <c r="DE38" s="664"/>
      <c r="DF38" s="664"/>
      <c r="DG38" s="664"/>
      <c r="DH38" s="664"/>
      <c r="DI38" s="664"/>
      <c r="DJ38" s="664"/>
      <c r="DK38" s="665"/>
      <c r="DL38" s="669">
        <v>1810528</v>
      </c>
      <c r="DM38" s="664"/>
      <c r="DN38" s="664"/>
      <c r="DO38" s="664"/>
      <c r="DP38" s="664"/>
      <c r="DQ38" s="664"/>
      <c r="DR38" s="664"/>
      <c r="DS38" s="664"/>
      <c r="DT38" s="664"/>
      <c r="DU38" s="664"/>
      <c r="DV38" s="665"/>
      <c r="DW38" s="666">
        <v>11</v>
      </c>
      <c r="DX38" s="695"/>
      <c r="DY38" s="695"/>
      <c r="DZ38" s="695"/>
      <c r="EA38" s="695"/>
      <c r="EB38" s="695"/>
      <c r="EC38" s="697"/>
    </row>
    <row r="39" spans="2:133" ht="11.25" customHeight="1" x14ac:dyDescent="0.2">
      <c r="AQ39" s="698" t="s">
        <v>338</v>
      </c>
      <c r="AR39" s="699"/>
      <c r="AS39" s="699"/>
      <c r="AT39" s="699"/>
      <c r="AU39" s="699"/>
      <c r="AV39" s="699"/>
      <c r="AW39" s="699"/>
      <c r="AX39" s="699"/>
      <c r="AY39" s="700"/>
      <c r="AZ39" s="661" t="s">
        <v>339</v>
      </c>
      <c r="BA39" s="664"/>
      <c r="BB39" s="664"/>
      <c r="BC39" s="664"/>
      <c r="BD39" s="662"/>
      <c r="BE39" s="662"/>
      <c r="BF39" s="701"/>
      <c r="BG39" s="706" t="s">
        <v>340</v>
      </c>
      <c r="BH39" s="707"/>
      <c r="BI39" s="707"/>
      <c r="BJ39" s="707"/>
      <c r="BK39" s="707"/>
      <c r="BL39" s="235"/>
      <c r="BM39" s="702" t="s">
        <v>341</v>
      </c>
      <c r="BN39" s="702"/>
      <c r="BO39" s="702"/>
      <c r="BP39" s="702"/>
      <c r="BQ39" s="702"/>
      <c r="BR39" s="702"/>
      <c r="BS39" s="702"/>
      <c r="BT39" s="702"/>
      <c r="BU39" s="703"/>
      <c r="BV39" s="661">
        <v>94</v>
      </c>
      <c r="BW39" s="664"/>
      <c r="BX39" s="664"/>
      <c r="BY39" s="664"/>
      <c r="BZ39" s="664"/>
      <c r="CA39" s="664"/>
      <c r="CB39" s="704"/>
      <c r="CD39" s="705" t="s">
        <v>342</v>
      </c>
      <c r="CE39" s="702"/>
      <c r="CF39" s="702"/>
      <c r="CG39" s="702"/>
      <c r="CH39" s="702"/>
      <c r="CI39" s="702"/>
      <c r="CJ39" s="702"/>
      <c r="CK39" s="702"/>
      <c r="CL39" s="702"/>
      <c r="CM39" s="702"/>
      <c r="CN39" s="702"/>
      <c r="CO39" s="702"/>
      <c r="CP39" s="702"/>
      <c r="CQ39" s="703"/>
      <c r="CR39" s="661">
        <v>5054222</v>
      </c>
      <c r="CS39" s="662"/>
      <c r="CT39" s="662"/>
      <c r="CU39" s="662"/>
      <c r="CV39" s="662"/>
      <c r="CW39" s="662"/>
      <c r="CX39" s="662"/>
      <c r="CY39" s="663"/>
      <c r="CZ39" s="666">
        <v>15</v>
      </c>
      <c r="DA39" s="695"/>
      <c r="DB39" s="695"/>
      <c r="DC39" s="696"/>
      <c r="DD39" s="669">
        <v>4758418</v>
      </c>
      <c r="DE39" s="662"/>
      <c r="DF39" s="662"/>
      <c r="DG39" s="662"/>
      <c r="DH39" s="662"/>
      <c r="DI39" s="662"/>
      <c r="DJ39" s="662"/>
      <c r="DK39" s="663"/>
      <c r="DL39" s="669" t="s">
        <v>339</v>
      </c>
      <c r="DM39" s="662"/>
      <c r="DN39" s="662"/>
      <c r="DO39" s="662"/>
      <c r="DP39" s="662"/>
      <c r="DQ39" s="662"/>
      <c r="DR39" s="662"/>
      <c r="DS39" s="662"/>
      <c r="DT39" s="662"/>
      <c r="DU39" s="662"/>
      <c r="DV39" s="663"/>
      <c r="DW39" s="666" t="s">
        <v>127</v>
      </c>
      <c r="DX39" s="695"/>
      <c r="DY39" s="695"/>
      <c r="DZ39" s="695"/>
      <c r="EA39" s="695"/>
      <c r="EB39" s="695"/>
      <c r="EC39" s="697"/>
    </row>
    <row r="40" spans="2:133" ht="11.25" customHeight="1" x14ac:dyDescent="0.2">
      <c r="AQ40" s="698" t="s">
        <v>343</v>
      </c>
      <c r="AR40" s="699"/>
      <c r="AS40" s="699"/>
      <c r="AT40" s="699"/>
      <c r="AU40" s="699"/>
      <c r="AV40" s="699"/>
      <c r="AW40" s="699"/>
      <c r="AX40" s="699"/>
      <c r="AY40" s="700"/>
      <c r="AZ40" s="661">
        <v>671915</v>
      </c>
      <c r="BA40" s="664"/>
      <c r="BB40" s="664"/>
      <c r="BC40" s="664"/>
      <c r="BD40" s="662"/>
      <c r="BE40" s="662"/>
      <c r="BF40" s="701"/>
      <c r="BG40" s="706"/>
      <c r="BH40" s="707"/>
      <c r="BI40" s="707"/>
      <c r="BJ40" s="707"/>
      <c r="BK40" s="707"/>
      <c r="BL40" s="235"/>
      <c r="BM40" s="702" t="s">
        <v>344</v>
      </c>
      <c r="BN40" s="702"/>
      <c r="BO40" s="702"/>
      <c r="BP40" s="702"/>
      <c r="BQ40" s="702"/>
      <c r="BR40" s="702"/>
      <c r="BS40" s="702"/>
      <c r="BT40" s="702"/>
      <c r="BU40" s="703"/>
      <c r="BV40" s="661" t="s">
        <v>339</v>
      </c>
      <c r="BW40" s="664"/>
      <c r="BX40" s="664"/>
      <c r="BY40" s="664"/>
      <c r="BZ40" s="664"/>
      <c r="CA40" s="664"/>
      <c r="CB40" s="704"/>
      <c r="CD40" s="705" t="s">
        <v>345</v>
      </c>
      <c r="CE40" s="702"/>
      <c r="CF40" s="702"/>
      <c r="CG40" s="702"/>
      <c r="CH40" s="702"/>
      <c r="CI40" s="702"/>
      <c r="CJ40" s="702"/>
      <c r="CK40" s="702"/>
      <c r="CL40" s="702"/>
      <c r="CM40" s="702"/>
      <c r="CN40" s="702"/>
      <c r="CO40" s="702"/>
      <c r="CP40" s="702"/>
      <c r="CQ40" s="703"/>
      <c r="CR40" s="661">
        <v>253651</v>
      </c>
      <c r="CS40" s="664"/>
      <c r="CT40" s="664"/>
      <c r="CU40" s="664"/>
      <c r="CV40" s="664"/>
      <c r="CW40" s="664"/>
      <c r="CX40" s="664"/>
      <c r="CY40" s="665"/>
      <c r="CZ40" s="666">
        <v>0.8</v>
      </c>
      <c r="DA40" s="695"/>
      <c r="DB40" s="695"/>
      <c r="DC40" s="696"/>
      <c r="DD40" s="669">
        <v>330</v>
      </c>
      <c r="DE40" s="664"/>
      <c r="DF40" s="664"/>
      <c r="DG40" s="664"/>
      <c r="DH40" s="664"/>
      <c r="DI40" s="664"/>
      <c r="DJ40" s="664"/>
      <c r="DK40" s="665"/>
      <c r="DL40" s="669">
        <v>330</v>
      </c>
      <c r="DM40" s="664"/>
      <c r="DN40" s="664"/>
      <c r="DO40" s="664"/>
      <c r="DP40" s="664"/>
      <c r="DQ40" s="664"/>
      <c r="DR40" s="664"/>
      <c r="DS40" s="664"/>
      <c r="DT40" s="664"/>
      <c r="DU40" s="664"/>
      <c r="DV40" s="665"/>
      <c r="DW40" s="666">
        <v>0</v>
      </c>
      <c r="DX40" s="695"/>
      <c r="DY40" s="695"/>
      <c r="DZ40" s="695"/>
      <c r="EA40" s="695"/>
      <c r="EB40" s="695"/>
      <c r="EC40" s="697"/>
    </row>
    <row r="41" spans="2:133" ht="11.25" customHeight="1" x14ac:dyDescent="0.2">
      <c r="AQ41" s="710" t="s">
        <v>346</v>
      </c>
      <c r="AR41" s="711"/>
      <c r="AS41" s="711"/>
      <c r="AT41" s="711"/>
      <c r="AU41" s="711"/>
      <c r="AV41" s="711"/>
      <c r="AW41" s="711"/>
      <c r="AX41" s="711"/>
      <c r="AY41" s="712"/>
      <c r="AZ41" s="676">
        <v>1830409</v>
      </c>
      <c r="BA41" s="713"/>
      <c r="BB41" s="713"/>
      <c r="BC41" s="713"/>
      <c r="BD41" s="677"/>
      <c r="BE41" s="677"/>
      <c r="BF41" s="714"/>
      <c r="BG41" s="708"/>
      <c r="BH41" s="709"/>
      <c r="BI41" s="709"/>
      <c r="BJ41" s="709"/>
      <c r="BK41" s="709"/>
      <c r="BL41" s="236"/>
      <c r="BM41" s="715" t="s">
        <v>347</v>
      </c>
      <c r="BN41" s="715"/>
      <c r="BO41" s="715"/>
      <c r="BP41" s="715"/>
      <c r="BQ41" s="715"/>
      <c r="BR41" s="715"/>
      <c r="BS41" s="715"/>
      <c r="BT41" s="715"/>
      <c r="BU41" s="716"/>
      <c r="BV41" s="676">
        <v>361</v>
      </c>
      <c r="BW41" s="713"/>
      <c r="BX41" s="713"/>
      <c r="BY41" s="713"/>
      <c r="BZ41" s="713"/>
      <c r="CA41" s="713"/>
      <c r="CB41" s="717"/>
      <c r="CD41" s="705" t="s">
        <v>348</v>
      </c>
      <c r="CE41" s="702"/>
      <c r="CF41" s="702"/>
      <c r="CG41" s="702"/>
      <c r="CH41" s="702"/>
      <c r="CI41" s="702"/>
      <c r="CJ41" s="702"/>
      <c r="CK41" s="702"/>
      <c r="CL41" s="702"/>
      <c r="CM41" s="702"/>
      <c r="CN41" s="702"/>
      <c r="CO41" s="702"/>
      <c r="CP41" s="702"/>
      <c r="CQ41" s="703"/>
      <c r="CR41" s="661" t="s">
        <v>339</v>
      </c>
      <c r="CS41" s="662"/>
      <c r="CT41" s="662"/>
      <c r="CU41" s="662"/>
      <c r="CV41" s="662"/>
      <c r="CW41" s="662"/>
      <c r="CX41" s="662"/>
      <c r="CY41" s="663"/>
      <c r="CZ41" s="666" t="s">
        <v>127</v>
      </c>
      <c r="DA41" s="695"/>
      <c r="DB41" s="695"/>
      <c r="DC41" s="696"/>
      <c r="DD41" s="669" t="s">
        <v>339</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2">
      <c r="B42" s="229" t="s">
        <v>349</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350</v>
      </c>
      <c r="CE42" s="659"/>
      <c r="CF42" s="659"/>
      <c r="CG42" s="659"/>
      <c r="CH42" s="659"/>
      <c r="CI42" s="659"/>
      <c r="CJ42" s="659"/>
      <c r="CK42" s="659"/>
      <c r="CL42" s="659"/>
      <c r="CM42" s="659"/>
      <c r="CN42" s="659"/>
      <c r="CO42" s="659"/>
      <c r="CP42" s="659"/>
      <c r="CQ42" s="660"/>
      <c r="CR42" s="661">
        <v>5984462</v>
      </c>
      <c r="CS42" s="664"/>
      <c r="CT42" s="664"/>
      <c r="CU42" s="664"/>
      <c r="CV42" s="664"/>
      <c r="CW42" s="664"/>
      <c r="CX42" s="664"/>
      <c r="CY42" s="665"/>
      <c r="CZ42" s="666">
        <v>17.7</v>
      </c>
      <c r="DA42" s="667"/>
      <c r="DB42" s="667"/>
      <c r="DC42" s="668"/>
      <c r="DD42" s="669">
        <v>3012094</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2">
      <c r="B43" s="239" t="s">
        <v>351</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352</v>
      </c>
      <c r="CE43" s="659"/>
      <c r="CF43" s="659"/>
      <c r="CG43" s="659"/>
      <c r="CH43" s="659"/>
      <c r="CI43" s="659"/>
      <c r="CJ43" s="659"/>
      <c r="CK43" s="659"/>
      <c r="CL43" s="659"/>
      <c r="CM43" s="659"/>
      <c r="CN43" s="659"/>
      <c r="CO43" s="659"/>
      <c r="CP43" s="659"/>
      <c r="CQ43" s="660"/>
      <c r="CR43" s="661">
        <v>141069</v>
      </c>
      <c r="CS43" s="662"/>
      <c r="CT43" s="662"/>
      <c r="CU43" s="662"/>
      <c r="CV43" s="662"/>
      <c r="CW43" s="662"/>
      <c r="CX43" s="662"/>
      <c r="CY43" s="663"/>
      <c r="CZ43" s="666">
        <v>0.4</v>
      </c>
      <c r="DA43" s="695"/>
      <c r="DB43" s="695"/>
      <c r="DC43" s="696"/>
      <c r="DD43" s="669">
        <v>106344</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2">
      <c r="B44" s="240" t="s">
        <v>353</v>
      </c>
      <c r="CD44" s="689" t="s">
        <v>304</v>
      </c>
      <c r="CE44" s="690"/>
      <c r="CF44" s="658" t="s">
        <v>354</v>
      </c>
      <c r="CG44" s="659"/>
      <c r="CH44" s="659"/>
      <c r="CI44" s="659"/>
      <c r="CJ44" s="659"/>
      <c r="CK44" s="659"/>
      <c r="CL44" s="659"/>
      <c r="CM44" s="659"/>
      <c r="CN44" s="659"/>
      <c r="CO44" s="659"/>
      <c r="CP44" s="659"/>
      <c r="CQ44" s="660"/>
      <c r="CR44" s="661">
        <v>5976062</v>
      </c>
      <c r="CS44" s="664"/>
      <c r="CT44" s="664"/>
      <c r="CU44" s="664"/>
      <c r="CV44" s="664"/>
      <c r="CW44" s="664"/>
      <c r="CX44" s="664"/>
      <c r="CY44" s="665"/>
      <c r="CZ44" s="666">
        <v>17.7</v>
      </c>
      <c r="DA44" s="667"/>
      <c r="DB44" s="667"/>
      <c r="DC44" s="668"/>
      <c r="DD44" s="669">
        <v>3011987</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2">
      <c r="CD45" s="691"/>
      <c r="CE45" s="692"/>
      <c r="CF45" s="658" t="s">
        <v>355</v>
      </c>
      <c r="CG45" s="659"/>
      <c r="CH45" s="659"/>
      <c r="CI45" s="659"/>
      <c r="CJ45" s="659"/>
      <c r="CK45" s="659"/>
      <c r="CL45" s="659"/>
      <c r="CM45" s="659"/>
      <c r="CN45" s="659"/>
      <c r="CO45" s="659"/>
      <c r="CP45" s="659"/>
      <c r="CQ45" s="660"/>
      <c r="CR45" s="661">
        <v>605570</v>
      </c>
      <c r="CS45" s="662"/>
      <c r="CT45" s="662"/>
      <c r="CU45" s="662"/>
      <c r="CV45" s="662"/>
      <c r="CW45" s="662"/>
      <c r="CX45" s="662"/>
      <c r="CY45" s="663"/>
      <c r="CZ45" s="666">
        <v>1.8</v>
      </c>
      <c r="DA45" s="695"/>
      <c r="DB45" s="695"/>
      <c r="DC45" s="696"/>
      <c r="DD45" s="669">
        <v>10108</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2">
      <c r="CD46" s="691"/>
      <c r="CE46" s="692"/>
      <c r="CF46" s="658" t="s">
        <v>356</v>
      </c>
      <c r="CG46" s="659"/>
      <c r="CH46" s="659"/>
      <c r="CI46" s="659"/>
      <c r="CJ46" s="659"/>
      <c r="CK46" s="659"/>
      <c r="CL46" s="659"/>
      <c r="CM46" s="659"/>
      <c r="CN46" s="659"/>
      <c r="CO46" s="659"/>
      <c r="CP46" s="659"/>
      <c r="CQ46" s="660"/>
      <c r="CR46" s="661">
        <v>5370492</v>
      </c>
      <c r="CS46" s="664"/>
      <c r="CT46" s="664"/>
      <c r="CU46" s="664"/>
      <c r="CV46" s="664"/>
      <c r="CW46" s="664"/>
      <c r="CX46" s="664"/>
      <c r="CY46" s="665"/>
      <c r="CZ46" s="666">
        <v>15.9</v>
      </c>
      <c r="DA46" s="667"/>
      <c r="DB46" s="667"/>
      <c r="DC46" s="668"/>
      <c r="DD46" s="669">
        <v>3001879</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2">
      <c r="CD47" s="691"/>
      <c r="CE47" s="692"/>
      <c r="CF47" s="658" t="s">
        <v>357</v>
      </c>
      <c r="CG47" s="659"/>
      <c r="CH47" s="659"/>
      <c r="CI47" s="659"/>
      <c r="CJ47" s="659"/>
      <c r="CK47" s="659"/>
      <c r="CL47" s="659"/>
      <c r="CM47" s="659"/>
      <c r="CN47" s="659"/>
      <c r="CO47" s="659"/>
      <c r="CP47" s="659"/>
      <c r="CQ47" s="660"/>
      <c r="CR47" s="661">
        <v>8400</v>
      </c>
      <c r="CS47" s="662"/>
      <c r="CT47" s="662"/>
      <c r="CU47" s="662"/>
      <c r="CV47" s="662"/>
      <c r="CW47" s="662"/>
      <c r="CX47" s="662"/>
      <c r="CY47" s="663"/>
      <c r="CZ47" s="666">
        <v>0</v>
      </c>
      <c r="DA47" s="695"/>
      <c r="DB47" s="695"/>
      <c r="DC47" s="696"/>
      <c r="DD47" s="669">
        <v>107</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ht="11" x14ac:dyDescent="0.2">
      <c r="CD48" s="693"/>
      <c r="CE48" s="694"/>
      <c r="CF48" s="658" t="s">
        <v>358</v>
      </c>
      <c r="CG48" s="659"/>
      <c r="CH48" s="659"/>
      <c r="CI48" s="659"/>
      <c r="CJ48" s="659"/>
      <c r="CK48" s="659"/>
      <c r="CL48" s="659"/>
      <c r="CM48" s="659"/>
      <c r="CN48" s="659"/>
      <c r="CO48" s="659"/>
      <c r="CP48" s="659"/>
      <c r="CQ48" s="660"/>
      <c r="CR48" s="661" t="s">
        <v>339</v>
      </c>
      <c r="CS48" s="664"/>
      <c r="CT48" s="664"/>
      <c r="CU48" s="664"/>
      <c r="CV48" s="664"/>
      <c r="CW48" s="664"/>
      <c r="CX48" s="664"/>
      <c r="CY48" s="665"/>
      <c r="CZ48" s="666" t="s">
        <v>127</v>
      </c>
      <c r="DA48" s="667"/>
      <c r="DB48" s="667"/>
      <c r="DC48" s="668"/>
      <c r="DD48" s="669" t="s">
        <v>339</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2">
      <c r="CD49" s="673" t="s">
        <v>359</v>
      </c>
      <c r="CE49" s="674"/>
      <c r="CF49" s="674"/>
      <c r="CG49" s="674"/>
      <c r="CH49" s="674"/>
      <c r="CI49" s="674"/>
      <c r="CJ49" s="674"/>
      <c r="CK49" s="674"/>
      <c r="CL49" s="674"/>
      <c r="CM49" s="674"/>
      <c r="CN49" s="674"/>
      <c r="CO49" s="674"/>
      <c r="CP49" s="674"/>
      <c r="CQ49" s="675"/>
      <c r="CR49" s="676">
        <v>33806552</v>
      </c>
      <c r="CS49" s="677"/>
      <c r="CT49" s="677"/>
      <c r="CU49" s="677"/>
      <c r="CV49" s="677"/>
      <c r="CW49" s="677"/>
      <c r="CX49" s="677"/>
      <c r="CY49" s="678"/>
      <c r="CZ49" s="679">
        <v>100</v>
      </c>
      <c r="DA49" s="680"/>
      <c r="DB49" s="680"/>
      <c r="DC49" s="681"/>
      <c r="DD49" s="682">
        <v>24026543</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t="11" hidden="1" x14ac:dyDescent="0.2"/>
    <row r="51" spans="82:133" ht="11" hidden="1" x14ac:dyDescent="0.2"/>
    <row r="52" spans="82:133" ht="11" hidden="1" x14ac:dyDescent="0.2"/>
    <row r="53" spans="82:133" ht="11" hidden="1" x14ac:dyDescent="0.2"/>
  </sheetData>
  <sheetProtection algorithmName="SHA-512" hashValue="3T1BVo1EmOBh/Pli8jaTijLxueex6MvJVstnGEFUsZUGhxcSk0BNShKT3AwAAOMq6YO1ORzZB+IeOc7OzFCu5g==" saltValue="dctkOi+fIOqpw7yBLtSiB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EA136"/>
  <sheetViews>
    <sheetView zoomScaleNormal="100" zoomScaleSheetLayoutView="70" workbookViewId="0"/>
  </sheetViews>
  <sheetFormatPr defaultColWidth="0" defaultRowHeight="13" zeroHeight="1" x14ac:dyDescent="0.2"/>
  <cols>
    <col min="1" max="130" width="2.7265625" style="289" customWidth="1"/>
    <col min="131" max="131" width="1.6328125" style="289" customWidth="1"/>
    <col min="132" max="16384" width="9" style="289" hidden="1"/>
  </cols>
  <sheetData>
    <row r="1" spans="1:131" s="247" customFormat="1" ht="11.25" customHeight="1" thickBot="1" x14ac:dyDescent="0.25">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5">
      <c r="A2" s="248" t="s">
        <v>360</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361</v>
      </c>
      <c r="DK2" s="1200"/>
      <c r="DL2" s="1200"/>
      <c r="DM2" s="1200"/>
      <c r="DN2" s="1200"/>
      <c r="DO2" s="1201"/>
      <c r="DP2" s="249"/>
      <c r="DQ2" s="1199" t="s">
        <v>362</v>
      </c>
      <c r="DR2" s="1200"/>
      <c r="DS2" s="1200"/>
      <c r="DT2" s="1200"/>
      <c r="DU2" s="1200"/>
      <c r="DV2" s="1200"/>
      <c r="DW2" s="1200"/>
      <c r="DX2" s="1200"/>
      <c r="DY2" s="1200"/>
      <c r="DZ2" s="1201"/>
      <c r="EA2" s="250"/>
    </row>
    <row r="3" spans="1:131" s="247" customFormat="1" ht="11.25" customHeight="1" x14ac:dyDescent="0.2">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5">
      <c r="A4" s="1152" t="s">
        <v>363</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364</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2">
      <c r="A5" s="1085" t="s">
        <v>365</v>
      </c>
      <c r="B5" s="1086"/>
      <c r="C5" s="1086"/>
      <c r="D5" s="1086"/>
      <c r="E5" s="1086"/>
      <c r="F5" s="1086"/>
      <c r="G5" s="1086"/>
      <c r="H5" s="1086"/>
      <c r="I5" s="1086"/>
      <c r="J5" s="1086"/>
      <c r="K5" s="1086"/>
      <c r="L5" s="1086"/>
      <c r="M5" s="1086"/>
      <c r="N5" s="1086"/>
      <c r="O5" s="1086"/>
      <c r="P5" s="1087"/>
      <c r="Q5" s="1091" t="s">
        <v>366</v>
      </c>
      <c r="R5" s="1092"/>
      <c r="S5" s="1092"/>
      <c r="T5" s="1092"/>
      <c r="U5" s="1093"/>
      <c r="V5" s="1091" t="s">
        <v>367</v>
      </c>
      <c r="W5" s="1092"/>
      <c r="X5" s="1092"/>
      <c r="Y5" s="1092"/>
      <c r="Z5" s="1093"/>
      <c r="AA5" s="1091" t="s">
        <v>368</v>
      </c>
      <c r="AB5" s="1092"/>
      <c r="AC5" s="1092"/>
      <c r="AD5" s="1092"/>
      <c r="AE5" s="1092"/>
      <c r="AF5" s="1202" t="s">
        <v>369</v>
      </c>
      <c r="AG5" s="1092"/>
      <c r="AH5" s="1092"/>
      <c r="AI5" s="1092"/>
      <c r="AJ5" s="1107"/>
      <c r="AK5" s="1092" t="s">
        <v>370</v>
      </c>
      <c r="AL5" s="1092"/>
      <c r="AM5" s="1092"/>
      <c r="AN5" s="1092"/>
      <c r="AO5" s="1093"/>
      <c r="AP5" s="1091" t="s">
        <v>371</v>
      </c>
      <c r="AQ5" s="1092"/>
      <c r="AR5" s="1092"/>
      <c r="AS5" s="1092"/>
      <c r="AT5" s="1093"/>
      <c r="AU5" s="1091" t="s">
        <v>372</v>
      </c>
      <c r="AV5" s="1092"/>
      <c r="AW5" s="1092"/>
      <c r="AX5" s="1092"/>
      <c r="AY5" s="1107"/>
      <c r="AZ5" s="256"/>
      <c r="BA5" s="256"/>
      <c r="BB5" s="256"/>
      <c r="BC5" s="256"/>
      <c r="BD5" s="256"/>
      <c r="BE5" s="257"/>
      <c r="BF5" s="257"/>
      <c r="BG5" s="257"/>
      <c r="BH5" s="257"/>
      <c r="BI5" s="257"/>
      <c r="BJ5" s="257"/>
      <c r="BK5" s="257"/>
      <c r="BL5" s="257"/>
      <c r="BM5" s="257"/>
      <c r="BN5" s="257"/>
      <c r="BO5" s="257"/>
      <c r="BP5" s="257"/>
      <c r="BQ5" s="1085" t="s">
        <v>373</v>
      </c>
      <c r="BR5" s="1086"/>
      <c r="BS5" s="1086"/>
      <c r="BT5" s="1086"/>
      <c r="BU5" s="1086"/>
      <c r="BV5" s="1086"/>
      <c r="BW5" s="1086"/>
      <c r="BX5" s="1086"/>
      <c r="BY5" s="1086"/>
      <c r="BZ5" s="1086"/>
      <c r="CA5" s="1086"/>
      <c r="CB5" s="1086"/>
      <c r="CC5" s="1086"/>
      <c r="CD5" s="1086"/>
      <c r="CE5" s="1086"/>
      <c r="CF5" s="1086"/>
      <c r="CG5" s="1087"/>
      <c r="CH5" s="1091" t="s">
        <v>374</v>
      </c>
      <c r="CI5" s="1092"/>
      <c r="CJ5" s="1092"/>
      <c r="CK5" s="1092"/>
      <c r="CL5" s="1093"/>
      <c r="CM5" s="1091" t="s">
        <v>375</v>
      </c>
      <c r="CN5" s="1092"/>
      <c r="CO5" s="1092"/>
      <c r="CP5" s="1092"/>
      <c r="CQ5" s="1093"/>
      <c r="CR5" s="1091" t="s">
        <v>376</v>
      </c>
      <c r="CS5" s="1092"/>
      <c r="CT5" s="1092"/>
      <c r="CU5" s="1092"/>
      <c r="CV5" s="1093"/>
      <c r="CW5" s="1091" t="s">
        <v>377</v>
      </c>
      <c r="CX5" s="1092"/>
      <c r="CY5" s="1092"/>
      <c r="CZ5" s="1092"/>
      <c r="DA5" s="1093"/>
      <c r="DB5" s="1091" t="s">
        <v>378</v>
      </c>
      <c r="DC5" s="1092"/>
      <c r="DD5" s="1092"/>
      <c r="DE5" s="1092"/>
      <c r="DF5" s="1093"/>
      <c r="DG5" s="1187" t="s">
        <v>379</v>
      </c>
      <c r="DH5" s="1188"/>
      <c r="DI5" s="1188"/>
      <c r="DJ5" s="1188"/>
      <c r="DK5" s="1189"/>
      <c r="DL5" s="1187" t="s">
        <v>380</v>
      </c>
      <c r="DM5" s="1188"/>
      <c r="DN5" s="1188"/>
      <c r="DO5" s="1188"/>
      <c r="DP5" s="1189"/>
      <c r="DQ5" s="1091" t="s">
        <v>381</v>
      </c>
      <c r="DR5" s="1092"/>
      <c r="DS5" s="1092"/>
      <c r="DT5" s="1092"/>
      <c r="DU5" s="1093"/>
      <c r="DV5" s="1091" t="s">
        <v>372</v>
      </c>
      <c r="DW5" s="1092"/>
      <c r="DX5" s="1092"/>
      <c r="DY5" s="1092"/>
      <c r="DZ5" s="1107"/>
      <c r="EA5" s="254"/>
    </row>
    <row r="6" spans="1:131" s="255" customFormat="1" ht="26.25" customHeight="1" thickBot="1" x14ac:dyDescent="0.25">
      <c r="A6" s="1088"/>
      <c r="B6" s="1089"/>
      <c r="C6" s="1089"/>
      <c r="D6" s="1089"/>
      <c r="E6" s="1089"/>
      <c r="F6" s="1089"/>
      <c r="G6" s="1089"/>
      <c r="H6" s="1089"/>
      <c r="I6" s="1089"/>
      <c r="J6" s="1089"/>
      <c r="K6" s="1089"/>
      <c r="L6" s="1089"/>
      <c r="M6" s="1089"/>
      <c r="N6" s="1089"/>
      <c r="O6" s="1089"/>
      <c r="P6" s="1090"/>
      <c r="Q6" s="1094"/>
      <c r="R6" s="1095"/>
      <c r="S6" s="1095"/>
      <c r="T6" s="1095"/>
      <c r="U6" s="1096"/>
      <c r="V6" s="1094"/>
      <c r="W6" s="1095"/>
      <c r="X6" s="1095"/>
      <c r="Y6" s="1095"/>
      <c r="Z6" s="1096"/>
      <c r="AA6" s="1094"/>
      <c r="AB6" s="1095"/>
      <c r="AC6" s="1095"/>
      <c r="AD6" s="1095"/>
      <c r="AE6" s="1095"/>
      <c r="AF6" s="1203"/>
      <c r="AG6" s="1095"/>
      <c r="AH6" s="1095"/>
      <c r="AI6" s="1095"/>
      <c r="AJ6" s="1108"/>
      <c r="AK6" s="1095"/>
      <c r="AL6" s="1095"/>
      <c r="AM6" s="1095"/>
      <c r="AN6" s="1095"/>
      <c r="AO6" s="1096"/>
      <c r="AP6" s="1094"/>
      <c r="AQ6" s="1095"/>
      <c r="AR6" s="1095"/>
      <c r="AS6" s="1095"/>
      <c r="AT6" s="1096"/>
      <c r="AU6" s="1094"/>
      <c r="AV6" s="1095"/>
      <c r="AW6" s="1095"/>
      <c r="AX6" s="1095"/>
      <c r="AY6" s="1108"/>
      <c r="AZ6" s="252"/>
      <c r="BA6" s="252"/>
      <c r="BB6" s="252"/>
      <c r="BC6" s="252"/>
      <c r="BD6" s="252"/>
      <c r="BE6" s="253"/>
      <c r="BF6" s="253"/>
      <c r="BG6" s="253"/>
      <c r="BH6" s="253"/>
      <c r="BI6" s="253"/>
      <c r="BJ6" s="253"/>
      <c r="BK6" s="253"/>
      <c r="BL6" s="253"/>
      <c r="BM6" s="253"/>
      <c r="BN6" s="253"/>
      <c r="BO6" s="253"/>
      <c r="BP6" s="253"/>
      <c r="BQ6" s="1088"/>
      <c r="BR6" s="1089"/>
      <c r="BS6" s="1089"/>
      <c r="BT6" s="1089"/>
      <c r="BU6" s="1089"/>
      <c r="BV6" s="1089"/>
      <c r="BW6" s="1089"/>
      <c r="BX6" s="1089"/>
      <c r="BY6" s="1089"/>
      <c r="BZ6" s="1089"/>
      <c r="CA6" s="1089"/>
      <c r="CB6" s="1089"/>
      <c r="CC6" s="1089"/>
      <c r="CD6" s="1089"/>
      <c r="CE6" s="1089"/>
      <c r="CF6" s="1089"/>
      <c r="CG6" s="1090"/>
      <c r="CH6" s="1094"/>
      <c r="CI6" s="1095"/>
      <c r="CJ6" s="1095"/>
      <c r="CK6" s="1095"/>
      <c r="CL6" s="1096"/>
      <c r="CM6" s="1094"/>
      <c r="CN6" s="1095"/>
      <c r="CO6" s="1095"/>
      <c r="CP6" s="1095"/>
      <c r="CQ6" s="1096"/>
      <c r="CR6" s="1094"/>
      <c r="CS6" s="1095"/>
      <c r="CT6" s="1095"/>
      <c r="CU6" s="1095"/>
      <c r="CV6" s="1096"/>
      <c r="CW6" s="1094"/>
      <c r="CX6" s="1095"/>
      <c r="CY6" s="1095"/>
      <c r="CZ6" s="1095"/>
      <c r="DA6" s="1096"/>
      <c r="DB6" s="1094"/>
      <c r="DC6" s="1095"/>
      <c r="DD6" s="1095"/>
      <c r="DE6" s="1095"/>
      <c r="DF6" s="1096"/>
      <c r="DG6" s="1190"/>
      <c r="DH6" s="1191"/>
      <c r="DI6" s="1191"/>
      <c r="DJ6" s="1191"/>
      <c r="DK6" s="1192"/>
      <c r="DL6" s="1190"/>
      <c r="DM6" s="1191"/>
      <c r="DN6" s="1191"/>
      <c r="DO6" s="1191"/>
      <c r="DP6" s="1192"/>
      <c r="DQ6" s="1094"/>
      <c r="DR6" s="1095"/>
      <c r="DS6" s="1095"/>
      <c r="DT6" s="1095"/>
      <c r="DU6" s="1096"/>
      <c r="DV6" s="1094"/>
      <c r="DW6" s="1095"/>
      <c r="DX6" s="1095"/>
      <c r="DY6" s="1095"/>
      <c r="DZ6" s="1108"/>
      <c r="EA6" s="254"/>
    </row>
    <row r="7" spans="1:131" s="255" customFormat="1" ht="26.25" customHeight="1" thickTop="1" x14ac:dyDescent="0.2">
      <c r="A7" s="258">
        <v>1</v>
      </c>
      <c r="B7" s="1138" t="s">
        <v>382</v>
      </c>
      <c r="C7" s="1139"/>
      <c r="D7" s="1139"/>
      <c r="E7" s="1139"/>
      <c r="F7" s="1139"/>
      <c r="G7" s="1139"/>
      <c r="H7" s="1139"/>
      <c r="I7" s="1139"/>
      <c r="J7" s="1139"/>
      <c r="K7" s="1139"/>
      <c r="L7" s="1139"/>
      <c r="M7" s="1139"/>
      <c r="N7" s="1139"/>
      <c r="O7" s="1139"/>
      <c r="P7" s="1140"/>
      <c r="Q7" s="1193">
        <v>35451</v>
      </c>
      <c r="R7" s="1194"/>
      <c r="S7" s="1194"/>
      <c r="T7" s="1194"/>
      <c r="U7" s="1194"/>
      <c r="V7" s="1194">
        <v>35237</v>
      </c>
      <c r="W7" s="1194"/>
      <c r="X7" s="1194"/>
      <c r="Y7" s="1194"/>
      <c r="Z7" s="1194"/>
      <c r="AA7" s="1194">
        <v>214</v>
      </c>
      <c r="AB7" s="1194"/>
      <c r="AC7" s="1194"/>
      <c r="AD7" s="1194"/>
      <c r="AE7" s="1195"/>
      <c r="AF7" s="1196">
        <v>66</v>
      </c>
      <c r="AG7" s="1197"/>
      <c r="AH7" s="1197"/>
      <c r="AI7" s="1197"/>
      <c r="AJ7" s="1198"/>
      <c r="AK7" s="1180">
        <v>1</v>
      </c>
      <c r="AL7" s="1181"/>
      <c r="AM7" s="1181"/>
      <c r="AN7" s="1181"/>
      <c r="AO7" s="1181"/>
      <c r="AP7" s="1181">
        <v>37931</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c r="BS7" s="1184" t="s">
        <v>591</v>
      </c>
      <c r="BT7" s="1185" t="s">
        <v>591</v>
      </c>
      <c r="BU7" s="1185" t="s">
        <v>591</v>
      </c>
      <c r="BV7" s="1185" t="s">
        <v>591</v>
      </c>
      <c r="BW7" s="1185" t="s">
        <v>591</v>
      </c>
      <c r="BX7" s="1185" t="s">
        <v>591</v>
      </c>
      <c r="BY7" s="1185" t="s">
        <v>591</v>
      </c>
      <c r="BZ7" s="1185" t="s">
        <v>591</v>
      </c>
      <c r="CA7" s="1185" t="s">
        <v>591</v>
      </c>
      <c r="CB7" s="1185" t="s">
        <v>591</v>
      </c>
      <c r="CC7" s="1185" t="s">
        <v>591</v>
      </c>
      <c r="CD7" s="1185" t="s">
        <v>591</v>
      </c>
      <c r="CE7" s="1185" t="s">
        <v>591</v>
      </c>
      <c r="CF7" s="1185" t="s">
        <v>591</v>
      </c>
      <c r="CG7" s="1186" t="s">
        <v>591</v>
      </c>
      <c r="CH7" s="1177">
        <v>7</v>
      </c>
      <c r="CI7" s="1178"/>
      <c r="CJ7" s="1178"/>
      <c r="CK7" s="1178"/>
      <c r="CL7" s="1179"/>
      <c r="CM7" s="1177">
        <v>179</v>
      </c>
      <c r="CN7" s="1178"/>
      <c r="CO7" s="1178"/>
      <c r="CP7" s="1178"/>
      <c r="CQ7" s="1179"/>
      <c r="CR7" s="1177">
        <v>30</v>
      </c>
      <c r="CS7" s="1178"/>
      <c r="CT7" s="1178"/>
      <c r="CU7" s="1178"/>
      <c r="CV7" s="1179"/>
      <c r="CW7" s="1177">
        <v>42</v>
      </c>
      <c r="CX7" s="1178"/>
      <c r="CY7" s="1178"/>
      <c r="CZ7" s="1178"/>
      <c r="DA7" s="1179"/>
      <c r="DB7" s="1177" t="s">
        <v>583</v>
      </c>
      <c r="DC7" s="1178"/>
      <c r="DD7" s="1178"/>
      <c r="DE7" s="1178"/>
      <c r="DF7" s="1179"/>
      <c r="DG7" s="1177" t="s">
        <v>583</v>
      </c>
      <c r="DH7" s="1178"/>
      <c r="DI7" s="1178"/>
      <c r="DJ7" s="1178"/>
      <c r="DK7" s="1179"/>
      <c r="DL7" s="1177" t="s">
        <v>583</v>
      </c>
      <c r="DM7" s="1178"/>
      <c r="DN7" s="1178"/>
      <c r="DO7" s="1178"/>
      <c r="DP7" s="1179"/>
      <c r="DQ7" s="1177" t="s">
        <v>596</v>
      </c>
      <c r="DR7" s="1178"/>
      <c r="DS7" s="1178"/>
      <c r="DT7" s="1178"/>
      <c r="DU7" s="1179"/>
      <c r="DV7" s="1204"/>
      <c r="DW7" s="1205"/>
      <c r="DX7" s="1205"/>
      <c r="DY7" s="1205"/>
      <c r="DZ7" s="1206"/>
      <c r="EA7" s="254"/>
    </row>
    <row r="8" spans="1:131" s="255" customFormat="1" ht="26.25" customHeight="1" x14ac:dyDescent="0.2">
      <c r="A8" s="261">
        <v>2</v>
      </c>
      <c r="B8" s="1127"/>
      <c r="C8" s="1128"/>
      <c r="D8" s="1128"/>
      <c r="E8" s="1128"/>
      <c r="F8" s="1128"/>
      <c r="G8" s="1128"/>
      <c r="H8" s="1128"/>
      <c r="I8" s="1128"/>
      <c r="J8" s="1128"/>
      <c r="K8" s="1128"/>
      <c r="L8" s="1128"/>
      <c r="M8" s="1128"/>
      <c r="N8" s="1128"/>
      <c r="O8" s="1128"/>
      <c r="P8" s="1129"/>
      <c r="Q8" s="1132"/>
      <c r="R8" s="1133"/>
      <c r="S8" s="1133"/>
      <c r="T8" s="1133"/>
      <c r="U8" s="1133"/>
      <c r="V8" s="1133"/>
      <c r="W8" s="1133"/>
      <c r="X8" s="1133"/>
      <c r="Y8" s="1133"/>
      <c r="Z8" s="1133"/>
      <c r="AA8" s="1133"/>
      <c r="AB8" s="1133"/>
      <c r="AC8" s="1133"/>
      <c r="AD8" s="1133"/>
      <c r="AE8" s="1134"/>
      <c r="AF8" s="1109"/>
      <c r="AG8" s="1110"/>
      <c r="AH8" s="1110"/>
      <c r="AI8" s="1110"/>
      <c r="AJ8" s="1111"/>
      <c r="AK8" s="1175"/>
      <c r="AL8" s="1176"/>
      <c r="AM8" s="1176"/>
      <c r="AN8" s="1176"/>
      <c r="AO8" s="1176"/>
      <c r="AP8" s="1176"/>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4" t="s">
        <v>592</v>
      </c>
      <c r="BT8" s="1105" t="s">
        <v>592</v>
      </c>
      <c r="BU8" s="1105" t="s">
        <v>592</v>
      </c>
      <c r="BV8" s="1105" t="s">
        <v>592</v>
      </c>
      <c r="BW8" s="1105" t="s">
        <v>592</v>
      </c>
      <c r="BX8" s="1105" t="s">
        <v>592</v>
      </c>
      <c r="BY8" s="1105" t="s">
        <v>592</v>
      </c>
      <c r="BZ8" s="1105" t="s">
        <v>592</v>
      </c>
      <c r="CA8" s="1105" t="s">
        <v>592</v>
      </c>
      <c r="CB8" s="1105" t="s">
        <v>592</v>
      </c>
      <c r="CC8" s="1105" t="s">
        <v>592</v>
      </c>
      <c r="CD8" s="1105" t="s">
        <v>592</v>
      </c>
      <c r="CE8" s="1105" t="s">
        <v>592</v>
      </c>
      <c r="CF8" s="1105" t="s">
        <v>592</v>
      </c>
      <c r="CG8" s="1106" t="s">
        <v>592</v>
      </c>
      <c r="CH8" s="1079">
        <v>1</v>
      </c>
      <c r="CI8" s="1080"/>
      <c r="CJ8" s="1080"/>
      <c r="CK8" s="1080"/>
      <c r="CL8" s="1081"/>
      <c r="CM8" s="1079">
        <v>91</v>
      </c>
      <c r="CN8" s="1080"/>
      <c r="CO8" s="1080"/>
      <c r="CP8" s="1080"/>
      <c r="CQ8" s="1081"/>
      <c r="CR8" s="1079">
        <v>40</v>
      </c>
      <c r="CS8" s="1080"/>
      <c r="CT8" s="1080"/>
      <c r="CU8" s="1080"/>
      <c r="CV8" s="1081"/>
      <c r="CW8" s="1079">
        <v>1</v>
      </c>
      <c r="CX8" s="1080"/>
      <c r="CY8" s="1080"/>
      <c r="CZ8" s="1080"/>
      <c r="DA8" s="1081"/>
      <c r="DB8" s="1079" t="s">
        <v>583</v>
      </c>
      <c r="DC8" s="1080"/>
      <c r="DD8" s="1080"/>
      <c r="DE8" s="1080"/>
      <c r="DF8" s="1081"/>
      <c r="DG8" s="1079" t="s">
        <v>583</v>
      </c>
      <c r="DH8" s="1080"/>
      <c r="DI8" s="1080"/>
      <c r="DJ8" s="1080"/>
      <c r="DK8" s="1081"/>
      <c r="DL8" s="1079" t="s">
        <v>583</v>
      </c>
      <c r="DM8" s="1080"/>
      <c r="DN8" s="1080"/>
      <c r="DO8" s="1080"/>
      <c r="DP8" s="1081"/>
      <c r="DQ8" s="1079" t="s">
        <v>583</v>
      </c>
      <c r="DR8" s="1080"/>
      <c r="DS8" s="1080"/>
      <c r="DT8" s="1080"/>
      <c r="DU8" s="1081"/>
      <c r="DV8" s="1082"/>
      <c r="DW8" s="1083"/>
      <c r="DX8" s="1083"/>
      <c r="DY8" s="1083"/>
      <c r="DZ8" s="1084"/>
      <c r="EA8" s="254"/>
    </row>
    <row r="9" spans="1:131" s="255" customFormat="1" ht="26.25" customHeight="1" x14ac:dyDescent="0.2">
      <c r="A9" s="261">
        <v>3</v>
      </c>
      <c r="B9" s="1127"/>
      <c r="C9" s="1128"/>
      <c r="D9" s="1128"/>
      <c r="E9" s="1128"/>
      <c r="F9" s="1128"/>
      <c r="G9" s="1128"/>
      <c r="H9" s="1128"/>
      <c r="I9" s="1128"/>
      <c r="J9" s="1128"/>
      <c r="K9" s="1128"/>
      <c r="L9" s="1128"/>
      <c r="M9" s="1128"/>
      <c r="N9" s="1128"/>
      <c r="O9" s="1128"/>
      <c r="P9" s="1129"/>
      <c r="Q9" s="1132"/>
      <c r="R9" s="1133"/>
      <c r="S9" s="1133"/>
      <c r="T9" s="1133"/>
      <c r="U9" s="1133"/>
      <c r="V9" s="1133"/>
      <c r="W9" s="1133"/>
      <c r="X9" s="1133"/>
      <c r="Y9" s="1133"/>
      <c r="Z9" s="1133"/>
      <c r="AA9" s="1133"/>
      <c r="AB9" s="1133"/>
      <c r="AC9" s="1133"/>
      <c r="AD9" s="1133"/>
      <c r="AE9" s="1134"/>
      <c r="AF9" s="1109"/>
      <c r="AG9" s="1110"/>
      <c r="AH9" s="1110"/>
      <c r="AI9" s="1110"/>
      <c r="AJ9" s="1111"/>
      <c r="AK9" s="1175"/>
      <c r="AL9" s="1176"/>
      <c r="AM9" s="1176"/>
      <c r="AN9" s="1176"/>
      <c r="AO9" s="1176"/>
      <c r="AP9" s="1176"/>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t="s">
        <v>593</v>
      </c>
      <c r="BS9" s="1104" t="s">
        <v>594</v>
      </c>
      <c r="BT9" s="1105" t="s">
        <v>594</v>
      </c>
      <c r="BU9" s="1105" t="s">
        <v>594</v>
      </c>
      <c r="BV9" s="1105" t="s">
        <v>594</v>
      </c>
      <c r="BW9" s="1105" t="s">
        <v>594</v>
      </c>
      <c r="BX9" s="1105" t="s">
        <v>594</v>
      </c>
      <c r="BY9" s="1105" t="s">
        <v>594</v>
      </c>
      <c r="BZ9" s="1105" t="s">
        <v>594</v>
      </c>
      <c r="CA9" s="1105" t="s">
        <v>594</v>
      </c>
      <c r="CB9" s="1105" t="s">
        <v>594</v>
      </c>
      <c r="CC9" s="1105" t="s">
        <v>594</v>
      </c>
      <c r="CD9" s="1105" t="s">
        <v>594</v>
      </c>
      <c r="CE9" s="1105" t="s">
        <v>594</v>
      </c>
      <c r="CF9" s="1105" t="s">
        <v>594</v>
      </c>
      <c r="CG9" s="1106" t="s">
        <v>594</v>
      </c>
      <c r="CH9" s="1079">
        <v>69</v>
      </c>
      <c r="CI9" s="1080"/>
      <c r="CJ9" s="1080"/>
      <c r="CK9" s="1080"/>
      <c r="CL9" s="1081"/>
      <c r="CM9" s="1079">
        <v>151</v>
      </c>
      <c r="CN9" s="1080"/>
      <c r="CO9" s="1080"/>
      <c r="CP9" s="1080"/>
      <c r="CQ9" s="1081"/>
      <c r="CR9" s="1079">
        <v>1</v>
      </c>
      <c r="CS9" s="1080"/>
      <c r="CT9" s="1080"/>
      <c r="CU9" s="1080"/>
      <c r="CV9" s="1081"/>
      <c r="CW9" s="1079" t="s">
        <v>596</v>
      </c>
      <c r="CX9" s="1080"/>
      <c r="CY9" s="1080"/>
      <c r="CZ9" s="1080"/>
      <c r="DA9" s="1081"/>
      <c r="DB9" s="1079" t="s">
        <v>596</v>
      </c>
      <c r="DC9" s="1080"/>
      <c r="DD9" s="1080"/>
      <c r="DE9" s="1080"/>
      <c r="DF9" s="1081"/>
      <c r="DG9" s="1079">
        <v>46</v>
      </c>
      <c r="DH9" s="1080"/>
      <c r="DI9" s="1080"/>
      <c r="DJ9" s="1080"/>
      <c r="DK9" s="1081"/>
      <c r="DL9" s="1079" t="s">
        <v>596</v>
      </c>
      <c r="DM9" s="1080"/>
      <c r="DN9" s="1080"/>
      <c r="DO9" s="1080"/>
      <c r="DP9" s="1081"/>
      <c r="DQ9" s="1079" t="s">
        <v>583</v>
      </c>
      <c r="DR9" s="1080"/>
      <c r="DS9" s="1080"/>
      <c r="DT9" s="1080"/>
      <c r="DU9" s="1081"/>
      <c r="DV9" s="1082"/>
      <c r="DW9" s="1083"/>
      <c r="DX9" s="1083"/>
      <c r="DY9" s="1083"/>
      <c r="DZ9" s="1084"/>
      <c r="EA9" s="254"/>
    </row>
    <row r="10" spans="1:131" s="255" customFormat="1" ht="26.25" customHeight="1" x14ac:dyDescent="0.2">
      <c r="A10" s="261">
        <v>4</v>
      </c>
      <c r="B10" s="1127"/>
      <c r="C10" s="1128"/>
      <c r="D10" s="1128"/>
      <c r="E10" s="1128"/>
      <c r="F10" s="1128"/>
      <c r="G10" s="1128"/>
      <c r="H10" s="1128"/>
      <c r="I10" s="1128"/>
      <c r="J10" s="1128"/>
      <c r="K10" s="1128"/>
      <c r="L10" s="1128"/>
      <c r="M10" s="1128"/>
      <c r="N10" s="1128"/>
      <c r="O10" s="1128"/>
      <c r="P10" s="1129"/>
      <c r="Q10" s="1132"/>
      <c r="R10" s="1133"/>
      <c r="S10" s="1133"/>
      <c r="T10" s="1133"/>
      <c r="U10" s="1133"/>
      <c r="V10" s="1133"/>
      <c r="W10" s="1133"/>
      <c r="X10" s="1133"/>
      <c r="Y10" s="1133"/>
      <c r="Z10" s="1133"/>
      <c r="AA10" s="1133"/>
      <c r="AB10" s="1133"/>
      <c r="AC10" s="1133"/>
      <c r="AD10" s="1133"/>
      <c r="AE10" s="1134"/>
      <c r="AF10" s="1109"/>
      <c r="AG10" s="1110"/>
      <c r="AH10" s="1110"/>
      <c r="AI10" s="1110"/>
      <c r="AJ10" s="1111"/>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4" t="s">
        <v>595</v>
      </c>
      <c r="BT10" s="1105" t="s">
        <v>595</v>
      </c>
      <c r="BU10" s="1105" t="s">
        <v>595</v>
      </c>
      <c r="BV10" s="1105" t="s">
        <v>595</v>
      </c>
      <c r="BW10" s="1105" t="s">
        <v>595</v>
      </c>
      <c r="BX10" s="1105" t="s">
        <v>595</v>
      </c>
      <c r="BY10" s="1105" t="s">
        <v>595</v>
      </c>
      <c r="BZ10" s="1105" t="s">
        <v>595</v>
      </c>
      <c r="CA10" s="1105" t="s">
        <v>595</v>
      </c>
      <c r="CB10" s="1105" t="s">
        <v>595</v>
      </c>
      <c r="CC10" s="1105" t="s">
        <v>595</v>
      </c>
      <c r="CD10" s="1105" t="s">
        <v>595</v>
      </c>
      <c r="CE10" s="1105" t="s">
        <v>595</v>
      </c>
      <c r="CF10" s="1105" t="s">
        <v>595</v>
      </c>
      <c r="CG10" s="1106" t="s">
        <v>595</v>
      </c>
      <c r="CH10" s="1079">
        <v>86</v>
      </c>
      <c r="CI10" s="1080"/>
      <c r="CJ10" s="1080"/>
      <c r="CK10" s="1080"/>
      <c r="CL10" s="1081"/>
      <c r="CM10" s="1079">
        <v>704</v>
      </c>
      <c r="CN10" s="1080"/>
      <c r="CO10" s="1080"/>
      <c r="CP10" s="1080"/>
      <c r="CQ10" s="1081"/>
      <c r="CR10" s="1079">
        <v>13</v>
      </c>
      <c r="CS10" s="1080"/>
      <c r="CT10" s="1080"/>
      <c r="CU10" s="1080"/>
      <c r="CV10" s="1081"/>
      <c r="CW10" s="1079" t="s">
        <v>583</v>
      </c>
      <c r="CX10" s="1080"/>
      <c r="CY10" s="1080"/>
      <c r="CZ10" s="1080"/>
      <c r="DA10" s="1081"/>
      <c r="DB10" s="1079" t="s">
        <v>583</v>
      </c>
      <c r="DC10" s="1080"/>
      <c r="DD10" s="1080"/>
      <c r="DE10" s="1080"/>
      <c r="DF10" s="1081"/>
      <c r="DG10" s="1079" t="s">
        <v>583</v>
      </c>
      <c r="DH10" s="1080"/>
      <c r="DI10" s="1080"/>
      <c r="DJ10" s="1080"/>
      <c r="DK10" s="1081"/>
      <c r="DL10" s="1079" t="s">
        <v>583</v>
      </c>
      <c r="DM10" s="1080"/>
      <c r="DN10" s="1080"/>
      <c r="DO10" s="1080"/>
      <c r="DP10" s="1081"/>
      <c r="DQ10" s="1079" t="s">
        <v>583</v>
      </c>
      <c r="DR10" s="1080"/>
      <c r="DS10" s="1080"/>
      <c r="DT10" s="1080"/>
      <c r="DU10" s="1081"/>
      <c r="DV10" s="1082"/>
      <c r="DW10" s="1083"/>
      <c r="DX10" s="1083"/>
      <c r="DY10" s="1083"/>
      <c r="DZ10" s="1084"/>
      <c r="EA10" s="254"/>
    </row>
    <row r="11" spans="1:131" s="255" customFormat="1" ht="26.25" customHeight="1" x14ac:dyDescent="0.2">
      <c r="A11" s="261">
        <v>5</v>
      </c>
      <c r="B11" s="1127"/>
      <c r="C11" s="1128"/>
      <c r="D11" s="1128"/>
      <c r="E11" s="1128"/>
      <c r="F11" s="1128"/>
      <c r="G11" s="1128"/>
      <c r="H11" s="1128"/>
      <c r="I11" s="1128"/>
      <c r="J11" s="1128"/>
      <c r="K11" s="1128"/>
      <c r="L11" s="1128"/>
      <c r="M11" s="1128"/>
      <c r="N11" s="1128"/>
      <c r="O11" s="1128"/>
      <c r="P11" s="1129"/>
      <c r="Q11" s="1132"/>
      <c r="R11" s="1133"/>
      <c r="S11" s="1133"/>
      <c r="T11" s="1133"/>
      <c r="U11" s="1133"/>
      <c r="V11" s="1133"/>
      <c r="W11" s="1133"/>
      <c r="X11" s="1133"/>
      <c r="Y11" s="1133"/>
      <c r="Z11" s="1133"/>
      <c r="AA11" s="1133"/>
      <c r="AB11" s="1133"/>
      <c r="AC11" s="1133"/>
      <c r="AD11" s="1133"/>
      <c r="AE11" s="1134"/>
      <c r="AF11" s="1109"/>
      <c r="AG11" s="1110"/>
      <c r="AH11" s="1110"/>
      <c r="AI11" s="1110"/>
      <c r="AJ11" s="1111"/>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4"/>
      <c r="BT11" s="1105"/>
      <c r="BU11" s="1105"/>
      <c r="BV11" s="1105"/>
      <c r="BW11" s="1105"/>
      <c r="BX11" s="1105"/>
      <c r="BY11" s="1105"/>
      <c r="BZ11" s="1105"/>
      <c r="CA11" s="1105"/>
      <c r="CB11" s="1105"/>
      <c r="CC11" s="1105"/>
      <c r="CD11" s="1105"/>
      <c r="CE11" s="1105"/>
      <c r="CF11" s="1105"/>
      <c r="CG11" s="1106"/>
      <c r="CH11" s="1079"/>
      <c r="CI11" s="1080"/>
      <c r="CJ11" s="1080"/>
      <c r="CK11" s="1080"/>
      <c r="CL11" s="1081"/>
      <c r="CM11" s="1079"/>
      <c r="CN11" s="1080"/>
      <c r="CO11" s="1080"/>
      <c r="CP11" s="1080"/>
      <c r="CQ11" s="1081"/>
      <c r="CR11" s="1079"/>
      <c r="CS11" s="1080"/>
      <c r="CT11" s="1080"/>
      <c r="CU11" s="1080"/>
      <c r="CV11" s="1081"/>
      <c r="CW11" s="1079"/>
      <c r="CX11" s="1080"/>
      <c r="CY11" s="1080"/>
      <c r="CZ11" s="1080"/>
      <c r="DA11" s="1081"/>
      <c r="DB11" s="1079"/>
      <c r="DC11" s="1080"/>
      <c r="DD11" s="1080"/>
      <c r="DE11" s="1080"/>
      <c r="DF11" s="1081"/>
      <c r="DG11" s="1079"/>
      <c r="DH11" s="1080"/>
      <c r="DI11" s="1080"/>
      <c r="DJ11" s="1080"/>
      <c r="DK11" s="1081"/>
      <c r="DL11" s="1079"/>
      <c r="DM11" s="1080"/>
      <c r="DN11" s="1080"/>
      <c r="DO11" s="1080"/>
      <c r="DP11" s="1081"/>
      <c r="DQ11" s="1079"/>
      <c r="DR11" s="1080"/>
      <c r="DS11" s="1080"/>
      <c r="DT11" s="1080"/>
      <c r="DU11" s="1081"/>
      <c r="DV11" s="1082"/>
      <c r="DW11" s="1083"/>
      <c r="DX11" s="1083"/>
      <c r="DY11" s="1083"/>
      <c r="DZ11" s="1084"/>
      <c r="EA11" s="254"/>
    </row>
    <row r="12" spans="1:131" s="255" customFormat="1" ht="26.25" customHeight="1" x14ac:dyDescent="0.2">
      <c r="A12" s="261">
        <v>6</v>
      </c>
      <c r="B12" s="1127"/>
      <c r="C12" s="1128"/>
      <c r="D12" s="1128"/>
      <c r="E12" s="1128"/>
      <c r="F12" s="1128"/>
      <c r="G12" s="1128"/>
      <c r="H12" s="1128"/>
      <c r="I12" s="1128"/>
      <c r="J12" s="1128"/>
      <c r="K12" s="1128"/>
      <c r="L12" s="1128"/>
      <c r="M12" s="1128"/>
      <c r="N12" s="1128"/>
      <c r="O12" s="1128"/>
      <c r="P12" s="1129"/>
      <c r="Q12" s="1132"/>
      <c r="R12" s="1133"/>
      <c r="S12" s="1133"/>
      <c r="T12" s="1133"/>
      <c r="U12" s="1133"/>
      <c r="V12" s="1133"/>
      <c r="W12" s="1133"/>
      <c r="X12" s="1133"/>
      <c r="Y12" s="1133"/>
      <c r="Z12" s="1133"/>
      <c r="AA12" s="1133"/>
      <c r="AB12" s="1133"/>
      <c r="AC12" s="1133"/>
      <c r="AD12" s="1133"/>
      <c r="AE12" s="1134"/>
      <c r="AF12" s="1109"/>
      <c r="AG12" s="1110"/>
      <c r="AH12" s="1110"/>
      <c r="AI12" s="1110"/>
      <c r="AJ12" s="1111"/>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4"/>
      <c r="BT12" s="1105"/>
      <c r="BU12" s="1105"/>
      <c r="BV12" s="1105"/>
      <c r="BW12" s="1105"/>
      <c r="BX12" s="1105"/>
      <c r="BY12" s="1105"/>
      <c r="BZ12" s="1105"/>
      <c r="CA12" s="1105"/>
      <c r="CB12" s="1105"/>
      <c r="CC12" s="1105"/>
      <c r="CD12" s="1105"/>
      <c r="CE12" s="1105"/>
      <c r="CF12" s="1105"/>
      <c r="CG12" s="1106"/>
      <c r="CH12" s="1079"/>
      <c r="CI12" s="1080"/>
      <c r="CJ12" s="1080"/>
      <c r="CK12" s="1080"/>
      <c r="CL12" s="1081"/>
      <c r="CM12" s="1079"/>
      <c r="CN12" s="1080"/>
      <c r="CO12" s="1080"/>
      <c r="CP12" s="1080"/>
      <c r="CQ12" s="1081"/>
      <c r="CR12" s="1079"/>
      <c r="CS12" s="1080"/>
      <c r="CT12" s="1080"/>
      <c r="CU12" s="1080"/>
      <c r="CV12" s="1081"/>
      <c r="CW12" s="1079"/>
      <c r="CX12" s="1080"/>
      <c r="CY12" s="1080"/>
      <c r="CZ12" s="1080"/>
      <c r="DA12" s="1081"/>
      <c r="DB12" s="1079"/>
      <c r="DC12" s="1080"/>
      <c r="DD12" s="1080"/>
      <c r="DE12" s="1080"/>
      <c r="DF12" s="1081"/>
      <c r="DG12" s="1079"/>
      <c r="DH12" s="1080"/>
      <c r="DI12" s="1080"/>
      <c r="DJ12" s="1080"/>
      <c r="DK12" s="1081"/>
      <c r="DL12" s="1079"/>
      <c r="DM12" s="1080"/>
      <c r="DN12" s="1080"/>
      <c r="DO12" s="1080"/>
      <c r="DP12" s="1081"/>
      <c r="DQ12" s="1079"/>
      <c r="DR12" s="1080"/>
      <c r="DS12" s="1080"/>
      <c r="DT12" s="1080"/>
      <c r="DU12" s="1081"/>
      <c r="DV12" s="1082"/>
      <c r="DW12" s="1083"/>
      <c r="DX12" s="1083"/>
      <c r="DY12" s="1083"/>
      <c r="DZ12" s="1084"/>
      <c r="EA12" s="254"/>
    </row>
    <row r="13" spans="1:131" s="255" customFormat="1" ht="26.25" customHeight="1" x14ac:dyDescent="0.2">
      <c r="A13" s="261">
        <v>7</v>
      </c>
      <c r="B13" s="1127"/>
      <c r="C13" s="1128"/>
      <c r="D13" s="1128"/>
      <c r="E13" s="1128"/>
      <c r="F13" s="1128"/>
      <c r="G13" s="1128"/>
      <c r="H13" s="1128"/>
      <c r="I13" s="1128"/>
      <c r="J13" s="1128"/>
      <c r="K13" s="1128"/>
      <c r="L13" s="1128"/>
      <c r="M13" s="1128"/>
      <c r="N13" s="1128"/>
      <c r="O13" s="1128"/>
      <c r="P13" s="1129"/>
      <c r="Q13" s="1132"/>
      <c r="R13" s="1133"/>
      <c r="S13" s="1133"/>
      <c r="T13" s="1133"/>
      <c r="U13" s="1133"/>
      <c r="V13" s="1133"/>
      <c r="W13" s="1133"/>
      <c r="X13" s="1133"/>
      <c r="Y13" s="1133"/>
      <c r="Z13" s="1133"/>
      <c r="AA13" s="1133"/>
      <c r="AB13" s="1133"/>
      <c r="AC13" s="1133"/>
      <c r="AD13" s="1133"/>
      <c r="AE13" s="1134"/>
      <c r="AF13" s="1109"/>
      <c r="AG13" s="1110"/>
      <c r="AH13" s="1110"/>
      <c r="AI13" s="1110"/>
      <c r="AJ13" s="1111"/>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4"/>
      <c r="BT13" s="1105"/>
      <c r="BU13" s="1105"/>
      <c r="BV13" s="1105"/>
      <c r="BW13" s="1105"/>
      <c r="BX13" s="1105"/>
      <c r="BY13" s="1105"/>
      <c r="BZ13" s="1105"/>
      <c r="CA13" s="1105"/>
      <c r="CB13" s="1105"/>
      <c r="CC13" s="1105"/>
      <c r="CD13" s="1105"/>
      <c r="CE13" s="1105"/>
      <c r="CF13" s="1105"/>
      <c r="CG13" s="1106"/>
      <c r="CH13" s="1079"/>
      <c r="CI13" s="1080"/>
      <c r="CJ13" s="1080"/>
      <c r="CK13" s="1080"/>
      <c r="CL13" s="1081"/>
      <c r="CM13" s="1079"/>
      <c r="CN13" s="1080"/>
      <c r="CO13" s="1080"/>
      <c r="CP13" s="1080"/>
      <c r="CQ13" s="1081"/>
      <c r="CR13" s="1079"/>
      <c r="CS13" s="1080"/>
      <c r="CT13" s="1080"/>
      <c r="CU13" s="1080"/>
      <c r="CV13" s="1081"/>
      <c r="CW13" s="1079"/>
      <c r="CX13" s="1080"/>
      <c r="CY13" s="1080"/>
      <c r="CZ13" s="1080"/>
      <c r="DA13" s="1081"/>
      <c r="DB13" s="1079"/>
      <c r="DC13" s="1080"/>
      <c r="DD13" s="1080"/>
      <c r="DE13" s="1080"/>
      <c r="DF13" s="1081"/>
      <c r="DG13" s="1079"/>
      <c r="DH13" s="1080"/>
      <c r="DI13" s="1080"/>
      <c r="DJ13" s="1080"/>
      <c r="DK13" s="1081"/>
      <c r="DL13" s="1079"/>
      <c r="DM13" s="1080"/>
      <c r="DN13" s="1080"/>
      <c r="DO13" s="1080"/>
      <c r="DP13" s="1081"/>
      <c r="DQ13" s="1079"/>
      <c r="DR13" s="1080"/>
      <c r="DS13" s="1080"/>
      <c r="DT13" s="1080"/>
      <c r="DU13" s="1081"/>
      <c r="DV13" s="1082"/>
      <c r="DW13" s="1083"/>
      <c r="DX13" s="1083"/>
      <c r="DY13" s="1083"/>
      <c r="DZ13" s="1084"/>
      <c r="EA13" s="254"/>
    </row>
    <row r="14" spans="1:131" s="255" customFormat="1" ht="26.25" customHeight="1" x14ac:dyDescent="0.2">
      <c r="A14" s="261">
        <v>8</v>
      </c>
      <c r="B14" s="1127"/>
      <c r="C14" s="1128"/>
      <c r="D14" s="1128"/>
      <c r="E14" s="1128"/>
      <c r="F14" s="1128"/>
      <c r="G14" s="1128"/>
      <c r="H14" s="1128"/>
      <c r="I14" s="1128"/>
      <c r="J14" s="1128"/>
      <c r="K14" s="1128"/>
      <c r="L14" s="1128"/>
      <c r="M14" s="1128"/>
      <c r="N14" s="1128"/>
      <c r="O14" s="1128"/>
      <c r="P14" s="1129"/>
      <c r="Q14" s="1132"/>
      <c r="R14" s="1133"/>
      <c r="S14" s="1133"/>
      <c r="T14" s="1133"/>
      <c r="U14" s="1133"/>
      <c r="V14" s="1133"/>
      <c r="W14" s="1133"/>
      <c r="X14" s="1133"/>
      <c r="Y14" s="1133"/>
      <c r="Z14" s="1133"/>
      <c r="AA14" s="1133"/>
      <c r="AB14" s="1133"/>
      <c r="AC14" s="1133"/>
      <c r="AD14" s="1133"/>
      <c r="AE14" s="1134"/>
      <c r="AF14" s="1109"/>
      <c r="AG14" s="1110"/>
      <c r="AH14" s="1110"/>
      <c r="AI14" s="1110"/>
      <c r="AJ14" s="1111"/>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4"/>
      <c r="BT14" s="1105"/>
      <c r="BU14" s="1105"/>
      <c r="BV14" s="1105"/>
      <c r="BW14" s="1105"/>
      <c r="BX14" s="1105"/>
      <c r="BY14" s="1105"/>
      <c r="BZ14" s="1105"/>
      <c r="CA14" s="1105"/>
      <c r="CB14" s="1105"/>
      <c r="CC14" s="1105"/>
      <c r="CD14" s="1105"/>
      <c r="CE14" s="1105"/>
      <c r="CF14" s="1105"/>
      <c r="CG14" s="1106"/>
      <c r="CH14" s="1079"/>
      <c r="CI14" s="1080"/>
      <c r="CJ14" s="1080"/>
      <c r="CK14" s="1080"/>
      <c r="CL14" s="1081"/>
      <c r="CM14" s="1079"/>
      <c r="CN14" s="1080"/>
      <c r="CO14" s="1080"/>
      <c r="CP14" s="1080"/>
      <c r="CQ14" s="1081"/>
      <c r="CR14" s="1079"/>
      <c r="CS14" s="1080"/>
      <c r="CT14" s="1080"/>
      <c r="CU14" s="1080"/>
      <c r="CV14" s="1081"/>
      <c r="CW14" s="1079"/>
      <c r="CX14" s="1080"/>
      <c r="CY14" s="1080"/>
      <c r="CZ14" s="1080"/>
      <c r="DA14" s="1081"/>
      <c r="DB14" s="1079"/>
      <c r="DC14" s="1080"/>
      <c r="DD14" s="1080"/>
      <c r="DE14" s="1080"/>
      <c r="DF14" s="1081"/>
      <c r="DG14" s="1079"/>
      <c r="DH14" s="1080"/>
      <c r="DI14" s="1080"/>
      <c r="DJ14" s="1080"/>
      <c r="DK14" s="1081"/>
      <c r="DL14" s="1079"/>
      <c r="DM14" s="1080"/>
      <c r="DN14" s="1080"/>
      <c r="DO14" s="1080"/>
      <c r="DP14" s="1081"/>
      <c r="DQ14" s="1079"/>
      <c r="DR14" s="1080"/>
      <c r="DS14" s="1080"/>
      <c r="DT14" s="1080"/>
      <c r="DU14" s="1081"/>
      <c r="DV14" s="1082"/>
      <c r="DW14" s="1083"/>
      <c r="DX14" s="1083"/>
      <c r="DY14" s="1083"/>
      <c r="DZ14" s="1084"/>
      <c r="EA14" s="254"/>
    </row>
    <row r="15" spans="1:131" s="255" customFormat="1" ht="26.25" customHeight="1" x14ac:dyDescent="0.2">
      <c r="A15" s="261">
        <v>9</v>
      </c>
      <c r="B15" s="1127"/>
      <c r="C15" s="1128"/>
      <c r="D15" s="1128"/>
      <c r="E15" s="1128"/>
      <c r="F15" s="1128"/>
      <c r="G15" s="1128"/>
      <c r="H15" s="1128"/>
      <c r="I15" s="1128"/>
      <c r="J15" s="1128"/>
      <c r="K15" s="1128"/>
      <c r="L15" s="1128"/>
      <c r="M15" s="1128"/>
      <c r="N15" s="1128"/>
      <c r="O15" s="1128"/>
      <c r="P15" s="1129"/>
      <c r="Q15" s="1132"/>
      <c r="R15" s="1133"/>
      <c r="S15" s="1133"/>
      <c r="T15" s="1133"/>
      <c r="U15" s="1133"/>
      <c r="V15" s="1133"/>
      <c r="W15" s="1133"/>
      <c r="X15" s="1133"/>
      <c r="Y15" s="1133"/>
      <c r="Z15" s="1133"/>
      <c r="AA15" s="1133"/>
      <c r="AB15" s="1133"/>
      <c r="AC15" s="1133"/>
      <c r="AD15" s="1133"/>
      <c r="AE15" s="1134"/>
      <c r="AF15" s="1109"/>
      <c r="AG15" s="1110"/>
      <c r="AH15" s="1110"/>
      <c r="AI15" s="1110"/>
      <c r="AJ15" s="1111"/>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4"/>
      <c r="BT15" s="1105"/>
      <c r="BU15" s="1105"/>
      <c r="BV15" s="1105"/>
      <c r="BW15" s="1105"/>
      <c r="BX15" s="1105"/>
      <c r="BY15" s="1105"/>
      <c r="BZ15" s="1105"/>
      <c r="CA15" s="1105"/>
      <c r="CB15" s="1105"/>
      <c r="CC15" s="1105"/>
      <c r="CD15" s="1105"/>
      <c r="CE15" s="1105"/>
      <c r="CF15" s="1105"/>
      <c r="CG15" s="1106"/>
      <c r="CH15" s="1079"/>
      <c r="CI15" s="1080"/>
      <c r="CJ15" s="1080"/>
      <c r="CK15" s="1080"/>
      <c r="CL15" s="1081"/>
      <c r="CM15" s="1079"/>
      <c r="CN15" s="1080"/>
      <c r="CO15" s="1080"/>
      <c r="CP15" s="1080"/>
      <c r="CQ15" s="1081"/>
      <c r="CR15" s="1079"/>
      <c r="CS15" s="1080"/>
      <c r="CT15" s="1080"/>
      <c r="CU15" s="1080"/>
      <c r="CV15" s="1081"/>
      <c r="CW15" s="1079"/>
      <c r="CX15" s="1080"/>
      <c r="CY15" s="1080"/>
      <c r="CZ15" s="1080"/>
      <c r="DA15" s="1081"/>
      <c r="DB15" s="1079"/>
      <c r="DC15" s="1080"/>
      <c r="DD15" s="1080"/>
      <c r="DE15" s="1080"/>
      <c r="DF15" s="1081"/>
      <c r="DG15" s="1079"/>
      <c r="DH15" s="1080"/>
      <c r="DI15" s="1080"/>
      <c r="DJ15" s="1080"/>
      <c r="DK15" s="1081"/>
      <c r="DL15" s="1079"/>
      <c r="DM15" s="1080"/>
      <c r="DN15" s="1080"/>
      <c r="DO15" s="1080"/>
      <c r="DP15" s="1081"/>
      <c r="DQ15" s="1079"/>
      <c r="DR15" s="1080"/>
      <c r="DS15" s="1080"/>
      <c r="DT15" s="1080"/>
      <c r="DU15" s="1081"/>
      <c r="DV15" s="1082"/>
      <c r="DW15" s="1083"/>
      <c r="DX15" s="1083"/>
      <c r="DY15" s="1083"/>
      <c r="DZ15" s="1084"/>
      <c r="EA15" s="254"/>
    </row>
    <row r="16" spans="1:131" s="255" customFormat="1" ht="26.25" customHeight="1" x14ac:dyDescent="0.2">
      <c r="A16" s="261">
        <v>10</v>
      </c>
      <c r="B16" s="1127"/>
      <c r="C16" s="1128"/>
      <c r="D16" s="1128"/>
      <c r="E16" s="1128"/>
      <c r="F16" s="1128"/>
      <c r="G16" s="1128"/>
      <c r="H16" s="1128"/>
      <c r="I16" s="1128"/>
      <c r="J16" s="1128"/>
      <c r="K16" s="1128"/>
      <c r="L16" s="1128"/>
      <c r="M16" s="1128"/>
      <c r="N16" s="1128"/>
      <c r="O16" s="1128"/>
      <c r="P16" s="1129"/>
      <c r="Q16" s="1132"/>
      <c r="R16" s="1133"/>
      <c r="S16" s="1133"/>
      <c r="T16" s="1133"/>
      <c r="U16" s="1133"/>
      <c r="V16" s="1133"/>
      <c r="W16" s="1133"/>
      <c r="X16" s="1133"/>
      <c r="Y16" s="1133"/>
      <c r="Z16" s="1133"/>
      <c r="AA16" s="1133"/>
      <c r="AB16" s="1133"/>
      <c r="AC16" s="1133"/>
      <c r="AD16" s="1133"/>
      <c r="AE16" s="1134"/>
      <c r="AF16" s="1109"/>
      <c r="AG16" s="1110"/>
      <c r="AH16" s="1110"/>
      <c r="AI16" s="1110"/>
      <c r="AJ16" s="1111"/>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4"/>
      <c r="BT16" s="1105"/>
      <c r="BU16" s="1105"/>
      <c r="BV16" s="1105"/>
      <c r="BW16" s="1105"/>
      <c r="BX16" s="1105"/>
      <c r="BY16" s="1105"/>
      <c r="BZ16" s="1105"/>
      <c r="CA16" s="1105"/>
      <c r="CB16" s="1105"/>
      <c r="CC16" s="1105"/>
      <c r="CD16" s="1105"/>
      <c r="CE16" s="1105"/>
      <c r="CF16" s="1105"/>
      <c r="CG16" s="1106"/>
      <c r="CH16" s="1079"/>
      <c r="CI16" s="1080"/>
      <c r="CJ16" s="1080"/>
      <c r="CK16" s="1080"/>
      <c r="CL16" s="1081"/>
      <c r="CM16" s="1079"/>
      <c r="CN16" s="1080"/>
      <c r="CO16" s="1080"/>
      <c r="CP16" s="1080"/>
      <c r="CQ16" s="1081"/>
      <c r="CR16" s="1079"/>
      <c r="CS16" s="1080"/>
      <c r="CT16" s="1080"/>
      <c r="CU16" s="1080"/>
      <c r="CV16" s="1081"/>
      <c r="CW16" s="1079"/>
      <c r="CX16" s="1080"/>
      <c r="CY16" s="1080"/>
      <c r="CZ16" s="1080"/>
      <c r="DA16" s="1081"/>
      <c r="DB16" s="1079"/>
      <c r="DC16" s="1080"/>
      <c r="DD16" s="1080"/>
      <c r="DE16" s="1080"/>
      <c r="DF16" s="1081"/>
      <c r="DG16" s="1079"/>
      <c r="DH16" s="1080"/>
      <c r="DI16" s="1080"/>
      <c r="DJ16" s="1080"/>
      <c r="DK16" s="1081"/>
      <c r="DL16" s="1079"/>
      <c r="DM16" s="1080"/>
      <c r="DN16" s="1080"/>
      <c r="DO16" s="1080"/>
      <c r="DP16" s="1081"/>
      <c r="DQ16" s="1079"/>
      <c r="DR16" s="1080"/>
      <c r="DS16" s="1080"/>
      <c r="DT16" s="1080"/>
      <c r="DU16" s="1081"/>
      <c r="DV16" s="1082"/>
      <c r="DW16" s="1083"/>
      <c r="DX16" s="1083"/>
      <c r="DY16" s="1083"/>
      <c r="DZ16" s="1084"/>
      <c r="EA16" s="254"/>
    </row>
    <row r="17" spans="1:131" s="255" customFormat="1" ht="26.25" customHeight="1" x14ac:dyDescent="0.2">
      <c r="A17" s="261">
        <v>11</v>
      </c>
      <c r="B17" s="1127"/>
      <c r="C17" s="1128"/>
      <c r="D17" s="1128"/>
      <c r="E17" s="1128"/>
      <c r="F17" s="1128"/>
      <c r="G17" s="1128"/>
      <c r="H17" s="1128"/>
      <c r="I17" s="1128"/>
      <c r="J17" s="1128"/>
      <c r="K17" s="1128"/>
      <c r="L17" s="1128"/>
      <c r="M17" s="1128"/>
      <c r="N17" s="1128"/>
      <c r="O17" s="1128"/>
      <c r="P17" s="1129"/>
      <c r="Q17" s="1132"/>
      <c r="R17" s="1133"/>
      <c r="S17" s="1133"/>
      <c r="T17" s="1133"/>
      <c r="U17" s="1133"/>
      <c r="V17" s="1133"/>
      <c r="W17" s="1133"/>
      <c r="X17" s="1133"/>
      <c r="Y17" s="1133"/>
      <c r="Z17" s="1133"/>
      <c r="AA17" s="1133"/>
      <c r="AB17" s="1133"/>
      <c r="AC17" s="1133"/>
      <c r="AD17" s="1133"/>
      <c r="AE17" s="1134"/>
      <c r="AF17" s="1109"/>
      <c r="AG17" s="1110"/>
      <c r="AH17" s="1110"/>
      <c r="AI17" s="1110"/>
      <c r="AJ17" s="1111"/>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4"/>
      <c r="BT17" s="1105"/>
      <c r="BU17" s="1105"/>
      <c r="BV17" s="1105"/>
      <c r="BW17" s="1105"/>
      <c r="BX17" s="1105"/>
      <c r="BY17" s="1105"/>
      <c r="BZ17" s="1105"/>
      <c r="CA17" s="1105"/>
      <c r="CB17" s="1105"/>
      <c r="CC17" s="1105"/>
      <c r="CD17" s="1105"/>
      <c r="CE17" s="1105"/>
      <c r="CF17" s="1105"/>
      <c r="CG17" s="1106"/>
      <c r="CH17" s="1079"/>
      <c r="CI17" s="1080"/>
      <c r="CJ17" s="1080"/>
      <c r="CK17" s="1080"/>
      <c r="CL17" s="1081"/>
      <c r="CM17" s="1079"/>
      <c r="CN17" s="1080"/>
      <c r="CO17" s="1080"/>
      <c r="CP17" s="1080"/>
      <c r="CQ17" s="1081"/>
      <c r="CR17" s="1079"/>
      <c r="CS17" s="1080"/>
      <c r="CT17" s="1080"/>
      <c r="CU17" s="1080"/>
      <c r="CV17" s="1081"/>
      <c r="CW17" s="1079"/>
      <c r="CX17" s="1080"/>
      <c r="CY17" s="1080"/>
      <c r="CZ17" s="1080"/>
      <c r="DA17" s="1081"/>
      <c r="DB17" s="1079"/>
      <c r="DC17" s="1080"/>
      <c r="DD17" s="1080"/>
      <c r="DE17" s="1080"/>
      <c r="DF17" s="1081"/>
      <c r="DG17" s="1079"/>
      <c r="DH17" s="1080"/>
      <c r="DI17" s="1080"/>
      <c r="DJ17" s="1080"/>
      <c r="DK17" s="1081"/>
      <c r="DL17" s="1079"/>
      <c r="DM17" s="1080"/>
      <c r="DN17" s="1080"/>
      <c r="DO17" s="1080"/>
      <c r="DP17" s="1081"/>
      <c r="DQ17" s="1079"/>
      <c r="DR17" s="1080"/>
      <c r="DS17" s="1080"/>
      <c r="DT17" s="1080"/>
      <c r="DU17" s="1081"/>
      <c r="DV17" s="1082"/>
      <c r="DW17" s="1083"/>
      <c r="DX17" s="1083"/>
      <c r="DY17" s="1083"/>
      <c r="DZ17" s="1084"/>
      <c r="EA17" s="254"/>
    </row>
    <row r="18" spans="1:131" s="255" customFormat="1" ht="26.25" customHeight="1" x14ac:dyDescent="0.2">
      <c r="A18" s="261">
        <v>12</v>
      </c>
      <c r="B18" s="1127"/>
      <c r="C18" s="1128"/>
      <c r="D18" s="1128"/>
      <c r="E18" s="1128"/>
      <c r="F18" s="1128"/>
      <c r="G18" s="1128"/>
      <c r="H18" s="1128"/>
      <c r="I18" s="1128"/>
      <c r="J18" s="1128"/>
      <c r="K18" s="1128"/>
      <c r="L18" s="1128"/>
      <c r="M18" s="1128"/>
      <c r="N18" s="1128"/>
      <c r="O18" s="1128"/>
      <c r="P18" s="1129"/>
      <c r="Q18" s="1132"/>
      <c r="R18" s="1133"/>
      <c r="S18" s="1133"/>
      <c r="T18" s="1133"/>
      <c r="U18" s="1133"/>
      <c r="V18" s="1133"/>
      <c r="W18" s="1133"/>
      <c r="X18" s="1133"/>
      <c r="Y18" s="1133"/>
      <c r="Z18" s="1133"/>
      <c r="AA18" s="1133"/>
      <c r="AB18" s="1133"/>
      <c r="AC18" s="1133"/>
      <c r="AD18" s="1133"/>
      <c r="AE18" s="1134"/>
      <c r="AF18" s="1109"/>
      <c r="AG18" s="1110"/>
      <c r="AH18" s="1110"/>
      <c r="AI18" s="1110"/>
      <c r="AJ18" s="1111"/>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4"/>
      <c r="BT18" s="1105"/>
      <c r="BU18" s="1105"/>
      <c r="BV18" s="1105"/>
      <c r="BW18" s="1105"/>
      <c r="BX18" s="1105"/>
      <c r="BY18" s="1105"/>
      <c r="BZ18" s="1105"/>
      <c r="CA18" s="1105"/>
      <c r="CB18" s="1105"/>
      <c r="CC18" s="1105"/>
      <c r="CD18" s="1105"/>
      <c r="CE18" s="1105"/>
      <c r="CF18" s="1105"/>
      <c r="CG18" s="1106"/>
      <c r="CH18" s="1079"/>
      <c r="CI18" s="1080"/>
      <c r="CJ18" s="1080"/>
      <c r="CK18" s="1080"/>
      <c r="CL18" s="1081"/>
      <c r="CM18" s="1079"/>
      <c r="CN18" s="1080"/>
      <c r="CO18" s="1080"/>
      <c r="CP18" s="1080"/>
      <c r="CQ18" s="1081"/>
      <c r="CR18" s="1079"/>
      <c r="CS18" s="1080"/>
      <c r="CT18" s="1080"/>
      <c r="CU18" s="1080"/>
      <c r="CV18" s="1081"/>
      <c r="CW18" s="1079"/>
      <c r="CX18" s="1080"/>
      <c r="CY18" s="1080"/>
      <c r="CZ18" s="1080"/>
      <c r="DA18" s="1081"/>
      <c r="DB18" s="1079"/>
      <c r="DC18" s="1080"/>
      <c r="DD18" s="1080"/>
      <c r="DE18" s="1080"/>
      <c r="DF18" s="1081"/>
      <c r="DG18" s="1079"/>
      <c r="DH18" s="1080"/>
      <c r="DI18" s="1080"/>
      <c r="DJ18" s="1080"/>
      <c r="DK18" s="1081"/>
      <c r="DL18" s="1079"/>
      <c r="DM18" s="1080"/>
      <c r="DN18" s="1080"/>
      <c r="DO18" s="1080"/>
      <c r="DP18" s="1081"/>
      <c r="DQ18" s="1079"/>
      <c r="DR18" s="1080"/>
      <c r="DS18" s="1080"/>
      <c r="DT18" s="1080"/>
      <c r="DU18" s="1081"/>
      <c r="DV18" s="1082"/>
      <c r="DW18" s="1083"/>
      <c r="DX18" s="1083"/>
      <c r="DY18" s="1083"/>
      <c r="DZ18" s="1084"/>
      <c r="EA18" s="254"/>
    </row>
    <row r="19" spans="1:131" s="255" customFormat="1" ht="26.25" customHeight="1" x14ac:dyDescent="0.2">
      <c r="A19" s="261">
        <v>13</v>
      </c>
      <c r="B19" s="1127"/>
      <c r="C19" s="1128"/>
      <c r="D19" s="1128"/>
      <c r="E19" s="1128"/>
      <c r="F19" s="1128"/>
      <c r="G19" s="1128"/>
      <c r="H19" s="1128"/>
      <c r="I19" s="1128"/>
      <c r="J19" s="1128"/>
      <c r="K19" s="1128"/>
      <c r="L19" s="1128"/>
      <c r="M19" s="1128"/>
      <c r="N19" s="1128"/>
      <c r="O19" s="1128"/>
      <c r="P19" s="1129"/>
      <c r="Q19" s="1132"/>
      <c r="R19" s="1133"/>
      <c r="S19" s="1133"/>
      <c r="T19" s="1133"/>
      <c r="U19" s="1133"/>
      <c r="V19" s="1133"/>
      <c r="W19" s="1133"/>
      <c r="X19" s="1133"/>
      <c r="Y19" s="1133"/>
      <c r="Z19" s="1133"/>
      <c r="AA19" s="1133"/>
      <c r="AB19" s="1133"/>
      <c r="AC19" s="1133"/>
      <c r="AD19" s="1133"/>
      <c r="AE19" s="1134"/>
      <c r="AF19" s="1109"/>
      <c r="AG19" s="1110"/>
      <c r="AH19" s="1110"/>
      <c r="AI19" s="1110"/>
      <c r="AJ19" s="1111"/>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4"/>
      <c r="BT19" s="1105"/>
      <c r="BU19" s="1105"/>
      <c r="BV19" s="1105"/>
      <c r="BW19" s="1105"/>
      <c r="BX19" s="1105"/>
      <c r="BY19" s="1105"/>
      <c r="BZ19" s="1105"/>
      <c r="CA19" s="1105"/>
      <c r="CB19" s="1105"/>
      <c r="CC19" s="1105"/>
      <c r="CD19" s="1105"/>
      <c r="CE19" s="1105"/>
      <c r="CF19" s="1105"/>
      <c r="CG19" s="1106"/>
      <c r="CH19" s="1079"/>
      <c r="CI19" s="1080"/>
      <c r="CJ19" s="1080"/>
      <c r="CK19" s="1080"/>
      <c r="CL19" s="1081"/>
      <c r="CM19" s="1079"/>
      <c r="CN19" s="1080"/>
      <c r="CO19" s="1080"/>
      <c r="CP19" s="1080"/>
      <c r="CQ19" s="1081"/>
      <c r="CR19" s="1079"/>
      <c r="CS19" s="1080"/>
      <c r="CT19" s="1080"/>
      <c r="CU19" s="1080"/>
      <c r="CV19" s="1081"/>
      <c r="CW19" s="1079"/>
      <c r="CX19" s="1080"/>
      <c r="CY19" s="1080"/>
      <c r="CZ19" s="1080"/>
      <c r="DA19" s="1081"/>
      <c r="DB19" s="1079"/>
      <c r="DC19" s="1080"/>
      <c r="DD19" s="1080"/>
      <c r="DE19" s="1080"/>
      <c r="DF19" s="1081"/>
      <c r="DG19" s="1079"/>
      <c r="DH19" s="1080"/>
      <c r="DI19" s="1080"/>
      <c r="DJ19" s="1080"/>
      <c r="DK19" s="1081"/>
      <c r="DL19" s="1079"/>
      <c r="DM19" s="1080"/>
      <c r="DN19" s="1080"/>
      <c r="DO19" s="1080"/>
      <c r="DP19" s="1081"/>
      <c r="DQ19" s="1079"/>
      <c r="DR19" s="1080"/>
      <c r="DS19" s="1080"/>
      <c r="DT19" s="1080"/>
      <c r="DU19" s="1081"/>
      <c r="DV19" s="1082"/>
      <c r="DW19" s="1083"/>
      <c r="DX19" s="1083"/>
      <c r="DY19" s="1083"/>
      <c r="DZ19" s="1084"/>
      <c r="EA19" s="254"/>
    </row>
    <row r="20" spans="1:131" s="255" customFormat="1" ht="26.25" customHeight="1" x14ac:dyDescent="0.2">
      <c r="A20" s="261">
        <v>14</v>
      </c>
      <c r="B20" s="1127"/>
      <c r="C20" s="1128"/>
      <c r="D20" s="1128"/>
      <c r="E20" s="1128"/>
      <c r="F20" s="1128"/>
      <c r="G20" s="1128"/>
      <c r="H20" s="1128"/>
      <c r="I20" s="1128"/>
      <c r="J20" s="1128"/>
      <c r="K20" s="1128"/>
      <c r="L20" s="1128"/>
      <c r="M20" s="1128"/>
      <c r="N20" s="1128"/>
      <c r="O20" s="1128"/>
      <c r="P20" s="1129"/>
      <c r="Q20" s="1132"/>
      <c r="R20" s="1133"/>
      <c r="S20" s="1133"/>
      <c r="T20" s="1133"/>
      <c r="U20" s="1133"/>
      <c r="V20" s="1133"/>
      <c r="W20" s="1133"/>
      <c r="X20" s="1133"/>
      <c r="Y20" s="1133"/>
      <c r="Z20" s="1133"/>
      <c r="AA20" s="1133"/>
      <c r="AB20" s="1133"/>
      <c r="AC20" s="1133"/>
      <c r="AD20" s="1133"/>
      <c r="AE20" s="1134"/>
      <c r="AF20" s="1109"/>
      <c r="AG20" s="1110"/>
      <c r="AH20" s="1110"/>
      <c r="AI20" s="1110"/>
      <c r="AJ20" s="1111"/>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4"/>
      <c r="BT20" s="1105"/>
      <c r="BU20" s="1105"/>
      <c r="BV20" s="1105"/>
      <c r="BW20" s="1105"/>
      <c r="BX20" s="1105"/>
      <c r="BY20" s="1105"/>
      <c r="BZ20" s="1105"/>
      <c r="CA20" s="1105"/>
      <c r="CB20" s="1105"/>
      <c r="CC20" s="1105"/>
      <c r="CD20" s="1105"/>
      <c r="CE20" s="1105"/>
      <c r="CF20" s="1105"/>
      <c r="CG20" s="1106"/>
      <c r="CH20" s="1079"/>
      <c r="CI20" s="1080"/>
      <c r="CJ20" s="1080"/>
      <c r="CK20" s="1080"/>
      <c r="CL20" s="1081"/>
      <c r="CM20" s="1079"/>
      <c r="CN20" s="1080"/>
      <c r="CO20" s="1080"/>
      <c r="CP20" s="1080"/>
      <c r="CQ20" s="1081"/>
      <c r="CR20" s="1079"/>
      <c r="CS20" s="1080"/>
      <c r="CT20" s="1080"/>
      <c r="CU20" s="1080"/>
      <c r="CV20" s="1081"/>
      <c r="CW20" s="1079"/>
      <c r="CX20" s="1080"/>
      <c r="CY20" s="1080"/>
      <c r="CZ20" s="1080"/>
      <c r="DA20" s="1081"/>
      <c r="DB20" s="1079"/>
      <c r="DC20" s="1080"/>
      <c r="DD20" s="1080"/>
      <c r="DE20" s="1080"/>
      <c r="DF20" s="1081"/>
      <c r="DG20" s="1079"/>
      <c r="DH20" s="1080"/>
      <c r="DI20" s="1080"/>
      <c r="DJ20" s="1080"/>
      <c r="DK20" s="1081"/>
      <c r="DL20" s="1079"/>
      <c r="DM20" s="1080"/>
      <c r="DN20" s="1080"/>
      <c r="DO20" s="1080"/>
      <c r="DP20" s="1081"/>
      <c r="DQ20" s="1079"/>
      <c r="DR20" s="1080"/>
      <c r="DS20" s="1080"/>
      <c r="DT20" s="1080"/>
      <c r="DU20" s="1081"/>
      <c r="DV20" s="1082"/>
      <c r="DW20" s="1083"/>
      <c r="DX20" s="1083"/>
      <c r="DY20" s="1083"/>
      <c r="DZ20" s="1084"/>
      <c r="EA20" s="254"/>
    </row>
    <row r="21" spans="1:131" s="255" customFormat="1" ht="26.25" customHeight="1" thickBot="1" x14ac:dyDescent="0.25">
      <c r="A21" s="261">
        <v>15</v>
      </c>
      <c r="B21" s="1127"/>
      <c r="C21" s="1128"/>
      <c r="D21" s="1128"/>
      <c r="E21" s="1128"/>
      <c r="F21" s="1128"/>
      <c r="G21" s="1128"/>
      <c r="H21" s="1128"/>
      <c r="I21" s="1128"/>
      <c r="J21" s="1128"/>
      <c r="K21" s="1128"/>
      <c r="L21" s="1128"/>
      <c r="M21" s="1128"/>
      <c r="N21" s="1128"/>
      <c r="O21" s="1128"/>
      <c r="P21" s="1129"/>
      <c r="Q21" s="1132"/>
      <c r="R21" s="1133"/>
      <c r="S21" s="1133"/>
      <c r="T21" s="1133"/>
      <c r="U21" s="1133"/>
      <c r="V21" s="1133"/>
      <c r="W21" s="1133"/>
      <c r="X21" s="1133"/>
      <c r="Y21" s="1133"/>
      <c r="Z21" s="1133"/>
      <c r="AA21" s="1133"/>
      <c r="AB21" s="1133"/>
      <c r="AC21" s="1133"/>
      <c r="AD21" s="1133"/>
      <c r="AE21" s="1134"/>
      <c r="AF21" s="1109"/>
      <c r="AG21" s="1110"/>
      <c r="AH21" s="1110"/>
      <c r="AI21" s="1110"/>
      <c r="AJ21" s="1111"/>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4"/>
      <c r="BT21" s="1105"/>
      <c r="BU21" s="1105"/>
      <c r="BV21" s="1105"/>
      <c r="BW21" s="1105"/>
      <c r="BX21" s="1105"/>
      <c r="BY21" s="1105"/>
      <c r="BZ21" s="1105"/>
      <c r="CA21" s="1105"/>
      <c r="CB21" s="1105"/>
      <c r="CC21" s="1105"/>
      <c r="CD21" s="1105"/>
      <c r="CE21" s="1105"/>
      <c r="CF21" s="1105"/>
      <c r="CG21" s="1106"/>
      <c r="CH21" s="1079"/>
      <c r="CI21" s="1080"/>
      <c r="CJ21" s="1080"/>
      <c r="CK21" s="1080"/>
      <c r="CL21" s="1081"/>
      <c r="CM21" s="1079"/>
      <c r="CN21" s="1080"/>
      <c r="CO21" s="1080"/>
      <c r="CP21" s="1080"/>
      <c r="CQ21" s="1081"/>
      <c r="CR21" s="1079"/>
      <c r="CS21" s="1080"/>
      <c r="CT21" s="1080"/>
      <c r="CU21" s="1080"/>
      <c r="CV21" s="1081"/>
      <c r="CW21" s="1079"/>
      <c r="CX21" s="1080"/>
      <c r="CY21" s="1080"/>
      <c r="CZ21" s="1080"/>
      <c r="DA21" s="1081"/>
      <c r="DB21" s="1079"/>
      <c r="DC21" s="1080"/>
      <c r="DD21" s="1080"/>
      <c r="DE21" s="1080"/>
      <c r="DF21" s="1081"/>
      <c r="DG21" s="1079"/>
      <c r="DH21" s="1080"/>
      <c r="DI21" s="1080"/>
      <c r="DJ21" s="1080"/>
      <c r="DK21" s="1081"/>
      <c r="DL21" s="1079"/>
      <c r="DM21" s="1080"/>
      <c r="DN21" s="1080"/>
      <c r="DO21" s="1080"/>
      <c r="DP21" s="1081"/>
      <c r="DQ21" s="1079"/>
      <c r="DR21" s="1080"/>
      <c r="DS21" s="1080"/>
      <c r="DT21" s="1080"/>
      <c r="DU21" s="1081"/>
      <c r="DV21" s="1082"/>
      <c r="DW21" s="1083"/>
      <c r="DX21" s="1083"/>
      <c r="DY21" s="1083"/>
      <c r="DZ21" s="1084"/>
      <c r="EA21" s="254"/>
    </row>
    <row r="22" spans="1:131" s="255" customFormat="1" ht="26.25" customHeight="1" x14ac:dyDescent="0.2">
      <c r="A22" s="261">
        <v>16</v>
      </c>
      <c r="B22" s="1127"/>
      <c r="C22" s="1128"/>
      <c r="D22" s="1128"/>
      <c r="E22" s="1128"/>
      <c r="F22" s="1128"/>
      <c r="G22" s="1128"/>
      <c r="H22" s="1128"/>
      <c r="I22" s="1128"/>
      <c r="J22" s="1128"/>
      <c r="K22" s="1128"/>
      <c r="L22" s="1128"/>
      <c r="M22" s="1128"/>
      <c r="N22" s="1128"/>
      <c r="O22" s="1128"/>
      <c r="P22" s="1129"/>
      <c r="Q22" s="1170"/>
      <c r="R22" s="1171"/>
      <c r="S22" s="1171"/>
      <c r="T22" s="1171"/>
      <c r="U22" s="1171"/>
      <c r="V22" s="1171"/>
      <c r="W22" s="1171"/>
      <c r="X22" s="1171"/>
      <c r="Y22" s="1171"/>
      <c r="Z22" s="1171"/>
      <c r="AA22" s="1171"/>
      <c r="AB22" s="1171"/>
      <c r="AC22" s="1171"/>
      <c r="AD22" s="1171"/>
      <c r="AE22" s="1172"/>
      <c r="AF22" s="1109"/>
      <c r="AG22" s="1110"/>
      <c r="AH22" s="1110"/>
      <c r="AI22" s="1110"/>
      <c r="AJ22" s="1111"/>
      <c r="AK22" s="1166"/>
      <c r="AL22" s="1167"/>
      <c r="AM22" s="1167"/>
      <c r="AN22" s="1167"/>
      <c r="AO22" s="1167"/>
      <c r="AP22" s="1167"/>
      <c r="AQ22" s="1167"/>
      <c r="AR22" s="1167"/>
      <c r="AS22" s="1167"/>
      <c r="AT22" s="1167"/>
      <c r="AU22" s="1168"/>
      <c r="AV22" s="1168"/>
      <c r="AW22" s="1168"/>
      <c r="AX22" s="1168"/>
      <c r="AY22" s="1169"/>
      <c r="AZ22" s="1125" t="s">
        <v>383</v>
      </c>
      <c r="BA22" s="1125"/>
      <c r="BB22" s="1125"/>
      <c r="BC22" s="1125"/>
      <c r="BD22" s="1126"/>
      <c r="BE22" s="253"/>
      <c r="BF22" s="253"/>
      <c r="BG22" s="253"/>
      <c r="BH22" s="253"/>
      <c r="BI22" s="253"/>
      <c r="BJ22" s="253"/>
      <c r="BK22" s="253"/>
      <c r="BL22" s="253"/>
      <c r="BM22" s="253"/>
      <c r="BN22" s="253"/>
      <c r="BO22" s="253"/>
      <c r="BP22" s="253"/>
      <c r="BQ22" s="262">
        <v>16</v>
      </c>
      <c r="BR22" s="263"/>
      <c r="BS22" s="1104"/>
      <c r="BT22" s="1105"/>
      <c r="BU22" s="1105"/>
      <c r="BV22" s="1105"/>
      <c r="BW22" s="1105"/>
      <c r="BX22" s="1105"/>
      <c r="BY22" s="1105"/>
      <c r="BZ22" s="1105"/>
      <c r="CA22" s="1105"/>
      <c r="CB22" s="1105"/>
      <c r="CC22" s="1105"/>
      <c r="CD22" s="1105"/>
      <c r="CE22" s="1105"/>
      <c r="CF22" s="1105"/>
      <c r="CG22" s="1106"/>
      <c r="CH22" s="1079"/>
      <c r="CI22" s="1080"/>
      <c r="CJ22" s="1080"/>
      <c r="CK22" s="1080"/>
      <c r="CL22" s="1081"/>
      <c r="CM22" s="1079"/>
      <c r="CN22" s="1080"/>
      <c r="CO22" s="1080"/>
      <c r="CP22" s="1080"/>
      <c r="CQ22" s="1081"/>
      <c r="CR22" s="1079"/>
      <c r="CS22" s="1080"/>
      <c r="CT22" s="1080"/>
      <c r="CU22" s="1080"/>
      <c r="CV22" s="1081"/>
      <c r="CW22" s="1079"/>
      <c r="CX22" s="1080"/>
      <c r="CY22" s="1080"/>
      <c r="CZ22" s="1080"/>
      <c r="DA22" s="1081"/>
      <c r="DB22" s="1079"/>
      <c r="DC22" s="1080"/>
      <c r="DD22" s="1080"/>
      <c r="DE22" s="1080"/>
      <c r="DF22" s="1081"/>
      <c r="DG22" s="1079"/>
      <c r="DH22" s="1080"/>
      <c r="DI22" s="1080"/>
      <c r="DJ22" s="1080"/>
      <c r="DK22" s="1081"/>
      <c r="DL22" s="1079"/>
      <c r="DM22" s="1080"/>
      <c r="DN22" s="1080"/>
      <c r="DO22" s="1080"/>
      <c r="DP22" s="1081"/>
      <c r="DQ22" s="1079"/>
      <c r="DR22" s="1080"/>
      <c r="DS22" s="1080"/>
      <c r="DT22" s="1080"/>
      <c r="DU22" s="1081"/>
      <c r="DV22" s="1082"/>
      <c r="DW22" s="1083"/>
      <c r="DX22" s="1083"/>
      <c r="DY22" s="1083"/>
      <c r="DZ22" s="1084"/>
      <c r="EA22" s="254"/>
    </row>
    <row r="23" spans="1:131" s="255" customFormat="1" ht="26.25" customHeight="1" thickBot="1" x14ac:dyDescent="0.25">
      <c r="A23" s="264" t="s">
        <v>384</v>
      </c>
      <c r="B23" s="1033" t="s">
        <v>385</v>
      </c>
      <c r="C23" s="1034"/>
      <c r="D23" s="1034"/>
      <c r="E23" s="1034"/>
      <c r="F23" s="1034"/>
      <c r="G23" s="1034"/>
      <c r="H23" s="1034"/>
      <c r="I23" s="1034"/>
      <c r="J23" s="1034"/>
      <c r="K23" s="1034"/>
      <c r="L23" s="1034"/>
      <c r="M23" s="1034"/>
      <c r="N23" s="1034"/>
      <c r="O23" s="1034"/>
      <c r="P23" s="1035"/>
      <c r="Q23" s="1157">
        <v>34020</v>
      </c>
      <c r="R23" s="1158"/>
      <c r="S23" s="1158"/>
      <c r="T23" s="1158"/>
      <c r="U23" s="1158"/>
      <c r="V23" s="1158">
        <v>33807</v>
      </c>
      <c r="W23" s="1158"/>
      <c r="X23" s="1158"/>
      <c r="Y23" s="1158"/>
      <c r="Z23" s="1158"/>
      <c r="AA23" s="1158">
        <v>214</v>
      </c>
      <c r="AB23" s="1158"/>
      <c r="AC23" s="1158"/>
      <c r="AD23" s="1158"/>
      <c r="AE23" s="1159"/>
      <c r="AF23" s="1160">
        <v>66</v>
      </c>
      <c r="AG23" s="1158"/>
      <c r="AH23" s="1158"/>
      <c r="AI23" s="1158"/>
      <c r="AJ23" s="1161"/>
      <c r="AK23" s="1162"/>
      <c r="AL23" s="1163"/>
      <c r="AM23" s="1163"/>
      <c r="AN23" s="1163"/>
      <c r="AO23" s="1163"/>
      <c r="AP23" s="1158">
        <v>37931</v>
      </c>
      <c r="AQ23" s="1158"/>
      <c r="AR23" s="1158"/>
      <c r="AS23" s="1158"/>
      <c r="AT23" s="1158"/>
      <c r="AU23" s="1164"/>
      <c r="AV23" s="1164"/>
      <c r="AW23" s="1164"/>
      <c r="AX23" s="1164"/>
      <c r="AY23" s="1165"/>
      <c r="AZ23" s="1154" t="s">
        <v>386</v>
      </c>
      <c r="BA23" s="1155"/>
      <c r="BB23" s="1155"/>
      <c r="BC23" s="1155"/>
      <c r="BD23" s="1156"/>
      <c r="BE23" s="253"/>
      <c r="BF23" s="253"/>
      <c r="BG23" s="253"/>
      <c r="BH23" s="253"/>
      <c r="BI23" s="253"/>
      <c r="BJ23" s="253"/>
      <c r="BK23" s="253"/>
      <c r="BL23" s="253"/>
      <c r="BM23" s="253"/>
      <c r="BN23" s="253"/>
      <c r="BO23" s="253"/>
      <c r="BP23" s="253"/>
      <c r="BQ23" s="262">
        <v>17</v>
      </c>
      <c r="BR23" s="263"/>
      <c r="BS23" s="1104"/>
      <c r="BT23" s="1105"/>
      <c r="BU23" s="1105"/>
      <c r="BV23" s="1105"/>
      <c r="BW23" s="1105"/>
      <c r="BX23" s="1105"/>
      <c r="BY23" s="1105"/>
      <c r="BZ23" s="1105"/>
      <c r="CA23" s="1105"/>
      <c r="CB23" s="1105"/>
      <c r="CC23" s="1105"/>
      <c r="CD23" s="1105"/>
      <c r="CE23" s="1105"/>
      <c r="CF23" s="1105"/>
      <c r="CG23" s="1106"/>
      <c r="CH23" s="1079"/>
      <c r="CI23" s="1080"/>
      <c r="CJ23" s="1080"/>
      <c r="CK23" s="1080"/>
      <c r="CL23" s="1081"/>
      <c r="CM23" s="1079"/>
      <c r="CN23" s="1080"/>
      <c r="CO23" s="1080"/>
      <c r="CP23" s="1080"/>
      <c r="CQ23" s="1081"/>
      <c r="CR23" s="1079"/>
      <c r="CS23" s="1080"/>
      <c r="CT23" s="1080"/>
      <c r="CU23" s="1080"/>
      <c r="CV23" s="1081"/>
      <c r="CW23" s="1079"/>
      <c r="CX23" s="1080"/>
      <c r="CY23" s="1080"/>
      <c r="CZ23" s="1080"/>
      <c r="DA23" s="1081"/>
      <c r="DB23" s="1079"/>
      <c r="DC23" s="1080"/>
      <c r="DD23" s="1080"/>
      <c r="DE23" s="1080"/>
      <c r="DF23" s="1081"/>
      <c r="DG23" s="1079"/>
      <c r="DH23" s="1080"/>
      <c r="DI23" s="1080"/>
      <c r="DJ23" s="1080"/>
      <c r="DK23" s="1081"/>
      <c r="DL23" s="1079"/>
      <c r="DM23" s="1080"/>
      <c r="DN23" s="1080"/>
      <c r="DO23" s="1080"/>
      <c r="DP23" s="1081"/>
      <c r="DQ23" s="1079"/>
      <c r="DR23" s="1080"/>
      <c r="DS23" s="1080"/>
      <c r="DT23" s="1080"/>
      <c r="DU23" s="1081"/>
      <c r="DV23" s="1082"/>
      <c r="DW23" s="1083"/>
      <c r="DX23" s="1083"/>
      <c r="DY23" s="1083"/>
      <c r="DZ23" s="1084"/>
      <c r="EA23" s="254"/>
    </row>
    <row r="24" spans="1:131" s="255" customFormat="1" ht="26.25" customHeight="1" x14ac:dyDescent="0.2">
      <c r="A24" s="1153" t="s">
        <v>387</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4"/>
      <c r="BT24" s="1105"/>
      <c r="BU24" s="1105"/>
      <c r="BV24" s="1105"/>
      <c r="BW24" s="1105"/>
      <c r="BX24" s="1105"/>
      <c r="BY24" s="1105"/>
      <c r="BZ24" s="1105"/>
      <c r="CA24" s="1105"/>
      <c r="CB24" s="1105"/>
      <c r="CC24" s="1105"/>
      <c r="CD24" s="1105"/>
      <c r="CE24" s="1105"/>
      <c r="CF24" s="1105"/>
      <c r="CG24" s="1106"/>
      <c r="CH24" s="1079"/>
      <c r="CI24" s="1080"/>
      <c r="CJ24" s="1080"/>
      <c r="CK24" s="1080"/>
      <c r="CL24" s="1081"/>
      <c r="CM24" s="1079"/>
      <c r="CN24" s="1080"/>
      <c r="CO24" s="1080"/>
      <c r="CP24" s="1080"/>
      <c r="CQ24" s="1081"/>
      <c r="CR24" s="1079"/>
      <c r="CS24" s="1080"/>
      <c r="CT24" s="1080"/>
      <c r="CU24" s="1080"/>
      <c r="CV24" s="1081"/>
      <c r="CW24" s="1079"/>
      <c r="CX24" s="1080"/>
      <c r="CY24" s="1080"/>
      <c r="CZ24" s="1080"/>
      <c r="DA24" s="1081"/>
      <c r="DB24" s="1079"/>
      <c r="DC24" s="1080"/>
      <c r="DD24" s="1080"/>
      <c r="DE24" s="1080"/>
      <c r="DF24" s="1081"/>
      <c r="DG24" s="1079"/>
      <c r="DH24" s="1080"/>
      <c r="DI24" s="1080"/>
      <c r="DJ24" s="1080"/>
      <c r="DK24" s="1081"/>
      <c r="DL24" s="1079"/>
      <c r="DM24" s="1080"/>
      <c r="DN24" s="1080"/>
      <c r="DO24" s="1080"/>
      <c r="DP24" s="1081"/>
      <c r="DQ24" s="1079"/>
      <c r="DR24" s="1080"/>
      <c r="DS24" s="1080"/>
      <c r="DT24" s="1080"/>
      <c r="DU24" s="1081"/>
      <c r="DV24" s="1082"/>
      <c r="DW24" s="1083"/>
      <c r="DX24" s="1083"/>
      <c r="DY24" s="1083"/>
      <c r="DZ24" s="1084"/>
      <c r="EA24" s="254"/>
    </row>
    <row r="25" spans="1:131" s="247" customFormat="1" ht="26.25" customHeight="1" thickBot="1" x14ac:dyDescent="0.25">
      <c r="A25" s="1152" t="s">
        <v>388</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4"/>
      <c r="BT25" s="1105"/>
      <c r="BU25" s="1105"/>
      <c r="BV25" s="1105"/>
      <c r="BW25" s="1105"/>
      <c r="BX25" s="1105"/>
      <c r="BY25" s="1105"/>
      <c r="BZ25" s="1105"/>
      <c r="CA25" s="1105"/>
      <c r="CB25" s="1105"/>
      <c r="CC25" s="1105"/>
      <c r="CD25" s="1105"/>
      <c r="CE25" s="1105"/>
      <c r="CF25" s="1105"/>
      <c r="CG25" s="1106"/>
      <c r="CH25" s="1079"/>
      <c r="CI25" s="1080"/>
      <c r="CJ25" s="1080"/>
      <c r="CK25" s="1080"/>
      <c r="CL25" s="1081"/>
      <c r="CM25" s="1079"/>
      <c r="CN25" s="1080"/>
      <c r="CO25" s="1080"/>
      <c r="CP25" s="1080"/>
      <c r="CQ25" s="1081"/>
      <c r="CR25" s="1079"/>
      <c r="CS25" s="1080"/>
      <c r="CT25" s="1080"/>
      <c r="CU25" s="1080"/>
      <c r="CV25" s="1081"/>
      <c r="CW25" s="1079"/>
      <c r="CX25" s="1080"/>
      <c r="CY25" s="1080"/>
      <c r="CZ25" s="1080"/>
      <c r="DA25" s="1081"/>
      <c r="DB25" s="1079"/>
      <c r="DC25" s="1080"/>
      <c r="DD25" s="1080"/>
      <c r="DE25" s="1080"/>
      <c r="DF25" s="1081"/>
      <c r="DG25" s="1079"/>
      <c r="DH25" s="1080"/>
      <c r="DI25" s="1080"/>
      <c r="DJ25" s="1080"/>
      <c r="DK25" s="1081"/>
      <c r="DL25" s="1079"/>
      <c r="DM25" s="1080"/>
      <c r="DN25" s="1080"/>
      <c r="DO25" s="1080"/>
      <c r="DP25" s="1081"/>
      <c r="DQ25" s="1079"/>
      <c r="DR25" s="1080"/>
      <c r="DS25" s="1080"/>
      <c r="DT25" s="1080"/>
      <c r="DU25" s="1081"/>
      <c r="DV25" s="1082"/>
      <c r="DW25" s="1083"/>
      <c r="DX25" s="1083"/>
      <c r="DY25" s="1083"/>
      <c r="DZ25" s="1084"/>
      <c r="EA25" s="246"/>
    </row>
    <row r="26" spans="1:131" s="247" customFormat="1" ht="26.25" customHeight="1" x14ac:dyDescent="0.2">
      <c r="A26" s="1085" t="s">
        <v>365</v>
      </c>
      <c r="B26" s="1086"/>
      <c r="C26" s="1086"/>
      <c r="D26" s="1086"/>
      <c r="E26" s="1086"/>
      <c r="F26" s="1086"/>
      <c r="G26" s="1086"/>
      <c r="H26" s="1086"/>
      <c r="I26" s="1086"/>
      <c r="J26" s="1086"/>
      <c r="K26" s="1086"/>
      <c r="L26" s="1086"/>
      <c r="M26" s="1086"/>
      <c r="N26" s="1086"/>
      <c r="O26" s="1086"/>
      <c r="P26" s="1087"/>
      <c r="Q26" s="1091" t="s">
        <v>389</v>
      </c>
      <c r="R26" s="1092"/>
      <c r="S26" s="1092"/>
      <c r="T26" s="1092"/>
      <c r="U26" s="1093"/>
      <c r="V26" s="1091" t="s">
        <v>390</v>
      </c>
      <c r="W26" s="1092"/>
      <c r="X26" s="1092"/>
      <c r="Y26" s="1092"/>
      <c r="Z26" s="1093"/>
      <c r="AA26" s="1091" t="s">
        <v>391</v>
      </c>
      <c r="AB26" s="1092"/>
      <c r="AC26" s="1092"/>
      <c r="AD26" s="1092"/>
      <c r="AE26" s="1092"/>
      <c r="AF26" s="1148" t="s">
        <v>392</v>
      </c>
      <c r="AG26" s="1098"/>
      <c r="AH26" s="1098"/>
      <c r="AI26" s="1098"/>
      <c r="AJ26" s="1149"/>
      <c r="AK26" s="1092" t="s">
        <v>393</v>
      </c>
      <c r="AL26" s="1092"/>
      <c r="AM26" s="1092"/>
      <c r="AN26" s="1092"/>
      <c r="AO26" s="1093"/>
      <c r="AP26" s="1091" t="s">
        <v>394</v>
      </c>
      <c r="AQ26" s="1092"/>
      <c r="AR26" s="1092"/>
      <c r="AS26" s="1092"/>
      <c r="AT26" s="1093"/>
      <c r="AU26" s="1091" t="s">
        <v>395</v>
      </c>
      <c r="AV26" s="1092"/>
      <c r="AW26" s="1092"/>
      <c r="AX26" s="1092"/>
      <c r="AY26" s="1093"/>
      <c r="AZ26" s="1091" t="s">
        <v>396</v>
      </c>
      <c r="BA26" s="1092"/>
      <c r="BB26" s="1092"/>
      <c r="BC26" s="1092"/>
      <c r="BD26" s="1093"/>
      <c r="BE26" s="1091" t="s">
        <v>372</v>
      </c>
      <c r="BF26" s="1092"/>
      <c r="BG26" s="1092"/>
      <c r="BH26" s="1092"/>
      <c r="BI26" s="1107"/>
      <c r="BJ26" s="252"/>
      <c r="BK26" s="252"/>
      <c r="BL26" s="252"/>
      <c r="BM26" s="252"/>
      <c r="BN26" s="252"/>
      <c r="BO26" s="265"/>
      <c r="BP26" s="265"/>
      <c r="BQ26" s="262">
        <v>20</v>
      </c>
      <c r="BR26" s="263"/>
      <c r="BS26" s="1104"/>
      <c r="BT26" s="1105"/>
      <c r="BU26" s="1105"/>
      <c r="BV26" s="1105"/>
      <c r="BW26" s="1105"/>
      <c r="BX26" s="1105"/>
      <c r="BY26" s="1105"/>
      <c r="BZ26" s="1105"/>
      <c r="CA26" s="1105"/>
      <c r="CB26" s="1105"/>
      <c r="CC26" s="1105"/>
      <c r="CD26" s="1105"/>
      <c r="CE26" s="1105"/>
      <c r="CF26" s="1105"/>
      <c r="CG26" s="1106"/>
      <c r="CH26" s="1079"/>
      <c r="CI26" s="1080"/>
      <c r="CJ26" s="1080"/>
      <c r="CK26" s="1080"/>
      <c r="CL26" s="1081"/>
      <c r="CM26" s="1079"/>
      <c r="CN26" s="1080"/>
      <c r="CO26" s="1080"/>
      <c r="CP26" s="1080"/>
      <c r="CQ26" s="1081"/>
      <c r="CR26" s="1079"/>
      <c r="CS26" s="1080"/>
      <c r="CT26" s="1080"/>
      <c r="CU26" s="1080"/>
      <c r="CV26" s="1081"/>
      <c r="CW26" s="1079"/>
      <c r="CX26" s="1080"/>
      <c r="CY26" s="1080"/>
      <c r="CZ26" s="1080"/>
      <c r="DA26" s="1081"/>
      <c r="DB26" s="1079"/>
      <c r="DC26" s="1080"/>
      <c r="DD26" s="1080"/>
      <c r="DE26" s="1080"/>
      <c r="DF26" s="1081"/>
      <c r="DG26" s="1079"/>
      <c r="DH26" s="1080"/>
      <c r="DI26" s="1080"/>
      <c r="DJ26" s="1080"/>
      <c r="DK26" s="1081"/>
      <c r="DL26" s="1079"/>
      <c r="DM26" s="1080"/>
      <c r="DN26" s="1080"/>
      <c r="DO26" s="1080"/>
      <c r="DP26" s="1081"/>
      <c r="DQ26" s="1079"/>
      <c r="DR26" s="1080"/>
      <c r="DS26" s="1080"/>
      <c r="DT26" s="1080"/>
      <c r="DU26" s="1081"/>
      <c r="DV26" s="1082"/>
      <c r="DW26" s="1083"/>
      <c r="DX26" s="1083"/>
      <c r="DY26" s="1083"/>
      <c r="DZ26" s="1084"/>
      <c r="EA26" s="246"/>
    </row>
    <row r="27" spans="1:131" s="247" customFormat="1" ht="26.25" customHeight="1" thickBot="1" x14ac:dyDescent="0.25">
      <c r="A27" s="1088"/>
      <c r="B27" s="1089"/>
      <c r="C27" s="1089"/>
      <c r="D27" s="1089"/>
      <c r="E27" s="1089"/>
      <c r="F27" s="1089"/>
      <c r="G27" s="1089"/>
      <c r="H27" s="1089"/>
      <c r="I27" s="1089"/>
      <c r="J27" s="1089"/>
      <c r="K27" s="1089"/>
      <c r="L27" s="1089"/>
      <c r="M27" s="1089"/>
      <c r="N27" s="1089"/>
      <c r="O27" s="1089"/>
      <c r="P27" s="1090"/>
      <c r="Q27" s="1094"/>
      <c r="R27" s="1095"/>
      <c r="S27" s="1095"/>
      <c r="T27" s="1095"/>
      <c r="U27" s="1096"/>
      <c r="V27" s="1094"/>
      <c r="W27" s="1095"/>
      <c r="X27" s="1095"/>
      <c r="Y27" s="1095"/>
      <c r="Z27" s="1096"/>
      <c r="AA27" s="1094"/>
      <c r="AB27" s="1095"/>
      <c r="AC27" s="1095"/>
      <c r="AD27" s="1095"/>
      <c r="AE27" s="1095"/>
      <c r="AF27" s="1150"/>
      <c r="AG27" s="1101"/>
      <c r="AH27" s="1101"/>
      <c r="AI27" s="1101"/>
      <c r="AJ27" s="1151"/>
      <c r="AK27" s="1095"/>
      <c r="AL27" s="1095"/>
      <c r="AM27" s="1095"/>
      <c r="AN27" s="1095"/>
      <c r="AO27" s="1096"/>
      <c r="AP27" s="1094"/>
      <c r="AQ27" s="1095"/>
      <c r="AR27" s="1095"/>
      <c r="AS27" s="1095"/>
      <c r="AT27" s="1096"/>
      <c r="AU27" s="1094"/>
      <c r="AV27" s="1095"/>
      <c r="AW27" s="1095"/>
      <c r="AX27" s="1095"/>
      <c r="AY27" s="1096"/>
      <c r="AZ27" s="1094"/>
      <c r="BA27" s="1095"/>
      <c r="BB27" s="1095"/>
      <c r="BC27" s="1095"/>
      <c r="BD27" s="1096"/>
      <c r="BE27" s="1094"/>
      <c r="BF27" s="1095"/>
      <c r="BG27" s="1095"/>
      <c r="BH27" s="1095"/>
      <c r="BI27" s="1108"/>
      <c r="BJ27" s="252"/>
      <c r="BK27" s="252"/>
      <c r="BL27" s="252"/>
      <c r="BM27" s="252"/>
      <c r="BN27" s="252"/>
      <c r="BO27" s="265"/>
      <c r="BP27" s="265"/>
      <c r="BQ27" s="262">
        <v>21</v>
      </c>
      <c r="BR27" s="263"/>
      <c r="BS27" s="1104"/>
      <c r="BT27" s="1105"/>
      <c r="BU27" s="1105"/>
      <c r="BV27" s="1105"/>
      <c r="BW27" s="1105"/>
      <c r="BX27" s="1105"/>
      <c r="BY27" s="1105"/>
      <c r="BZ27" s="1105"/>
      <c r="CA27" s="1105"/>
      <c r="CB27" s="1105"/>
      <c r="CC27" s="1105"/>
      <c r="CD27" s="1105"/>
      <c r="CE27" s="1105"/>
      <c r="CF27" s="1105"/>
      <c r="CG27" s="1106"/>
      <c r="CH27" s="1079"/>
      <c r="CI27" s="1080"/>
      <c r="CJ27" s="1080"/>
      <c r="CK27" s="1080"/>
      <c r="CL27" s="1081"/>
      <c r="CM27" s="1079"/>
      <c r="CN27" s="1080"/>
      <c r="CO27" s="1080"/>
      <c r="CP27" s="1080"/>
      <c r="CQ27" s="1081"/>
      <c r="CR27" s="1079"/>
      <c r="CS27" s="1080"/>
      <c r="CT27" s="1080"/>
      <c r="CU27" s="1080"/>
      <c r="CV27" s="1081"/>
      <c r="CW27" s="1079"/>
      <c r="CX27" s="1080"/>
      <c r="CY27" s="1080"/>
      <c r="CZ27" s="1080"/>
      <c r="DA27" s="1081"/>
      <c r="DB27" s="1079"/>
      <c r="DC27" s="1080"/>
      <c r="DD27" s="1080"/>
      <c r="DE27" s="1080"/>
      <c r="DF27" s="1081"/>
      <c r="DG27" s="1079"/>
      <c r="DH27" s="1080"/>
      <c r="DI27" s="1080"/>
      <c r="DJ27" s="1080"/>
      <c r="DK27" s="1081"/>
      <c r="DL27" s="1079"/>
      <c r="DM27" s="1080"/>
      <c r="DN27" s="1080"/>
      <c r="DO27" s="1080"/>
      <c r="DP27" s="1081"/>
      <c r="DQ27" s="1079"/>
      <c r="DR27" s="1080"/>
      <c r="DS27" s="1080"/>
      <c r="DT27" s="1080"/>
      <c r="DU27" s="1081"/>
      <c r="DV27" s="1082"/>
      <c r="DW27" s="1083"/>
      <c r="DX27" s="1083"/>
      <c r="DY27" s="1083"/>
      <c r="DZ27" s="1084"/>
      <c r="EA27" s="246"/>
    </row>
    <row r="28" spans="1:131" s="247" customFormat="1" ht="26.25" customHeight="1" thickTop="1" x14ac:dyDescent="0.2">
      <c r="A28" s="266">
        <v>1</v>
      </c>
      <c r="B28" s="1138" t="s">
        <v>397</v>
      </c>
      <c r="C28" s="1139"/>
      <c r="D28" s="1139"/>
      <c r="E28" s="1139"/>
      <c r="F28" s="1139"/>
      <c r="G28" s="1139"/>
      <c r="H28" s="1139"/>
      <c r="I28" s="1139"/>
      <c r="J28" s="1139"/>
      <c r="K28" s="1139"/>
      <c r="L28" s="1139"/>
      <c r="M28" s="1139"/>
      <c r="N28" s="1139"/>
      <c r="O28" s="1139"/>
      <c r="P28" s="1140"/>
      <c r="Q28" s="1141">
        <v>9187</v>
      </c>
      <c r="R28" s="1142"/>
      <c r="S28" s="1142"/>
      <c r="T28" s="1142"/>
      <c r="U28" s="1142"/>
      <c r="V28" s="1142">
        <v>9058</v>
      </c>
      <c r="W28" s="1142"/>
      <c r="X28" s="1142"/>
      <c r="Y28" s="1142"/>
      <c r="Z28" s="1142"/>
      <c r="AA28" s="1142">
        <v>129</v>
      </c>
      <c r="AB28" s="1142"/>
      <c r="AC28" s="1142"/>
      <c r="AD28" s="1142"/>
      <c r="AE28" s="1143"/>
      <c r="AF28" s="1144">
        <v>129</v>
      </c>
      <c r="AG28" s="1142"/>
      <c r="AH28" s="1142"/>
      <c r="AI28" s="1142"/>
      <c r="AJ28" s="1145"/>
      <c r="AK28" s="1146">
        <v>627</v>
      </c>
      <c r="AL28" s="1147"/>
      <c r="AM28" s="1147"/>
      <c r="AN28" s="1147"/>
      <c r="AO28" s="1147"/>
      <c r="AP28" s="1135" t="s">
        <v>583</v>
      </c>
      <c r="AQ28" s="1135"/>
      <c r="AR28" s="1135"/>
      <c r="AS28" s="1135"/>
      <c r="AT28" s="1135"/>
      <c r="AU28" s="1135" t="s">
        <v>584</v>
      </c>
      <c r="AV28" s="1135"/>
      <c r="AW28" s="1135"/>
      <c r="AX28" s="1135"/>
      <c r="AY28" s="1135"/>
      <c r="AZ28" s="1135" t="s">
        <v>584</v>
      </c>
      <c r="BA28" s="1135"/>
      <c r="BB28" s="1135"/>
      <c r="BC28" s="1135"/>
      <c r="BD28" s="1135"/>
      <c r="BE28" s="1136"/>
      <c r="BF28" s="1136"/>
      <c r="BG28" s="1136"/>
      <c r="BH28" s="1136"/>
      <c r="BI28" s="1137"/>
      <c r="BJ28" s="252"/>
      <c r="BK28" s="252"/>
      <c r="BL28" s="252"/>
      <c r="BM28" s="252"/>
      <c r="BN28" s="252"/>
      <c r="BO28" s="265"/>
      <c r="BP28" s="265"/>
      <c r="BQ28" s="262">
        <v>22</v>
      </c>
      <c r="BR28" s="263"/>
      <c r="BS28" s="1104"/>
      <c r="BT28" s="1105"/>
      <c r="BU28" s="1105"/>
      <c r="BV28" s="1105"/>
      <c r="BW28" s="1105"/>
      <c r="BX28" s="1105"/>
      <c r="BY28" s="1105"/>
      <c r="BZ28" s="1105"/>
      <c r="CA28" s="1105"/>
      <c r="CB28" s="1105"/>
      <c r="CC28" s="1105"/>
      <c r="CD28" s="1105"/>
      <c r="CE28" s="1105"/>
      <c r="CF28" s="1105"/>
      <c r="CG28" s="1106"/>
      <c r="CH28" s="1079"/>
      <c r="CI28" s="1080"/>
      <c r="CJ28" s="1080"/>
      <c r="CK28" s="1080"/>
      <c r="CL28" s="1081"/>
      <c r="CM28" s="1079"/>
      <c r="CN28" s="1080"/>
      <c r="CO28" s="1080"/>
      <c r="CP28" s="1080"/>
      <c r="CQ28" s="1081"/>
      <c r="CR28" s="1079"/>
      <c r="CS28" s="1080"/>
      <c r="CT28" s="1080"/>
      <c r="CU28" s="1080"/>
      <c r="CV28" s="1081"/>
      <c r="CW28" s="1079"/>
      <c r="CX28" s="1080"/>
      <c r="CY28" s="1080"/>
      <c r="CZ28" s="1080"/>
      <c r="DA28" s="1081"/>
      <c r="DB28" s="1079"/>
      <c r="DC28" s="1080"/>
      <c r="DD28" s="1080"/>
      <c r="DE28" s="1080"/>
      <c r="DF28" s="1081"/>
      <c r="DG28" s="1079"/>
      <c r="DH28" s="1080"/>
      <c r="DI28" s="1080"/>
      <c r="DJ28" s="1080"/>
      <c r="DK28" s="1081"/>
      <c r="DL28" s="1079"/>
      <c r="DM28" s="1080"/>
      <c r="DN28" s="1080"/>
      <c r="DO28" s="1080"/>
      <c r="DP28" s="1081"/>
      <c r="DQ28" s="1079"/>
      <c r="DR28" s="1080"/>
      <c r="DS28" s="1080"/>
      <c r="DT28" s="1080"/>
      <c r="DU28" s="1081"/>
      <c r="DV28" s="1082"/>
      <c r="DW28" s="1083"/>
      <c r="DX28" s="1083"/>
      <c r="DY28" s="1083"/>
      <c r="DZ28" s="1084"/>
      <c r="EA28" s="246"/>
    </row>
    <row r="29" spans="1:131" s="247" customFormat="1" ht="26.25" customHeight="1" x14ac:dyDescent="0.2">
      <c r="A29" s="266">
        <v>2</v>
      </c>
      <c r="B29" s="1127" t="s">
        <v>398</v>
      </c>
      <c r="C29" s="1128"/>
      <c r="D29" s="1128"/>
      <c r="E29" s="1128"/>
      <c r="F29" s="1128"/>
      <c r="G29" s="1128"/>
      <c r="H29" s="1128"/>
      <c r="I29" s="1128"/>
      <c r="J29" s="1128"/>
      <c r="K29" s="1128"/>
      <c r="L29" s="1128"/>
      <c r="M29" s="1128"/>
      <c r="N29" s="1128"/>
      <c r="O29" s="1128"/>
      <c r="P29" s="1129"/>
      <c r="Q29" s="1132">
        <v>5810</v>
      </c>
      <c r="R29" s="1133"/>
      <c r="S29" s="1133"/>
      <c r="T29" s="1133"/>
      <c r="U29" s="1133"/>
      <c r="V29" s="1133">
        <v>5444</v>
      </c>
      <c r="W29" s="1133"/>
      <c r="X29" s="1133"/>
      <c r="Y29" s="1133"/>
      <c r="Z29" s="1133"/>
      <c r="AA29" s="1133">
        <v>365</v>
      </c>
      <c r="AB29" s="1133"/>
      <c r="AC29" s="1133"/>
      <c r="AD29" s="1133"/>
      <c r="AE29" s="1134"/>
      <c r="AF29" s="1109">
        <v>365</v>
      </c>
      <c r="AG29" s="1110"/>
      <c r="AH29" s="1110"/>
      <c r="AI29" s="1110"/>
      <c r="AJ29" s="1111"/>
      <c r="AK29" s="1069">
        <v>712</v>
      </c>
      <c r="AL29" s="1060"/>
      <c r="AM29" s="1060"/>
      <c r="AN29" s="1060"/>
      <c r="AO29" s="1060"/>
      <c r="AP29" s="1071" t="s">
        <v>584</v>
      </c>
      <c r="AQ29" s="1071"/>
      <c r="AR29" s="1071"/>
      <c r="AS29" s="1071"/>
      <c r="AT29" s="1071"/>
      <c r="AU29" s="1071" t="s">
        <v>583</v>
      </c>
      <c r="AV29" s="1071"/>
      <c r="AW29" s="1071"/>
      <c r="AX29" s="1071"/>
      <c r="AY29" s="1071"/>
      <c r="AZ29" s="1071" t="s">
        <v>583</v>
      </c>
      <c r="BA29" s="1071"/>
      <c r="BB29" s="1071"/>
      <c r="BC29" s="1071"/>
      <c r="BD29" s="1071"/>
      <c r="BE29" s="1122"/>
      <c r="BF29" s="1122"/>
      <c r="BG29" s="1122"/>
      <c r="BH29" s="1122"/>
      <c r="BI29" s="1123"/>
      <c r="BJ29" s="252"/>
      <c r="BK29" s="252"/>
      <c r="BL29" s="252"/>
      <c r="BM29" s="252"/>
      <c r="BN29" s="252"/>
      <c r="BO29" s="265"/>
      <c r="BP29" s="265"/>
      <c r="BQ29" s="262">
        <v>23</v>
      </c>
      <c r="BR29" s="263"/>
      <c r="BS29" s="1104"/>
      <c r="BT29" s="1105"/>
      <c r="BU29" s="1105"/>
      <c r="BV29" s="1105"/>
      <c r="BW29" s="1105"/>
      <c r="BX29" s="1105"/>
      <c r="BY29" s="1105"/>
      <c r="BZ29" s="1105"/>
      <c r="CA29" s="1105"/>
      <c r="CB29" s="1105"/>
      <c r="CC29" s="1105"/>
      <c r="CD29" s="1105"/>
      <c r="CE29" s="1105"/>
      <c r="CF29" s="1105"/>
      <c r="CG29" s="1106"/>
      <c r="CH29" s="1079"/>
      <c r="CI29" s="1080"/>
      <c r="CJ29" s="1080"/>
      <c r="CK29" s="1080"/>
      <c r="CL29" s="1081"/>
      <c r="CM29" s="1079"/>
      <c r="CN29" s="1080"/>
      <c r="CO29" s="1080"/>
      <c r="CP29" s="1080"/>
      <c r="CQ29" s="1081"/>
      <c r="CR29" s="1079"/>
      <c r="CS29" s="1080"/>
      <c r="CT29" s="1080"/>
      <c r="CU29" s="1080"/>
      <c r="CV29" s="1081"/>
      <c r="CW29" s="1079"/>
      <c r="CX29" s="1080"/>
      <c r="CY29" s="1080"/>
      <c r="CZ29" s="1080"/>
      <c r="DA29" s="1081"/>
      <c r="DB29" s="1079"/>
      <c r="DC29" s="1080"/>
      <c r="DD29" s="1080"/>
      <c r="DE29" s="1080"/>
      <c r="DF29" s="1081"/>
      <c r="DG29" s="1079"/>
      <c r="DH29" s="1080"/>
      <c r="DI29" s="1080"/>
      <c r="DJ29" s="1080"/>
      <c r="DK29" s="1081"/>
      <c r="DL29" s="1079"/>
      <c r="DM29" s="1080"/>
      <c r="DN29" s="1080"/>
      <c r="DO29" s="1080"/>
      <c r="DP29" s="1081"/>
      <c r="DQ29" s="1079"/>
      <c r="DR29" s="1080"/>
      <c r="DS29" s="1080"/>
      <c r="DT29" s="1080"/>
      <c r="DU29" s="1081"/>
      <c r="DV29" s="1082"/>
      <c r="DW29" s="1083"/>
      <c r="DX29" s="1083"/>
      <c r="DY29" s="1083"/>
      <c r="DZ29" s="1084"/>
      <c r="EA29" s="246"/>
    </row>
    <row r="30" spans="1:131" s="247" customFormat="1" ht="26.25" customHeight="1" x14ac:dyDescent="0.2">
      <c r="A30" s="266">
        <v>3</v>
      </c>
      <c r="B30" s="1127" t="s">
        <v>399</v>
      </c>
      <c r="C30" s="1128"/>
      <c r="D30" s="1128"/>
      <c r="E30" s="1128"/>
      <c r="F30" s="1128"/>
      <c r="G30" s="1128"/>
      <c r="H30" s="1128"/>
      <c r="I30" s="1128"/>
      <c r="J30" s="1128"/>
      <c r="K30" s="1128"/>
      <c r="L30" s="1128"/>
      <c r="M30" s="1128"/>
      <c r="N30" s="1128"/>
      <c r="O30" s="1128"/>
      <c r="P30" s="1129"/>
      <c r="Q30" s="1132">
        <v>1192</v>
      </c>
      <c r="R30" s="1133"/>
      <c r="S30" s="1133"/>
      <c r="T30" s="1133"/>
      <c r="U30" s="1133"/>
      <c r="V30" s="1133">
        <v>1164</v>
      </c>
      <c r="W30" s="1133"/>
      <c r="X30" s="1133"/>
      <c r="Y30" s="1133"/>
      <c r="Z30" s="1133"/>
      <c r="AA30" s="1133">
        <v>29</v>
      </c>
      <c r="AB30" s="1133"/>
      <c r="AC30" s="1133"/>
      <c r="AD30" s="1133"/>
      <c r="AE30" s="1134"/>
      <c r="AF30" s="1109">
        <v>29</v>
      </c>
      <c r="AG30" s="1110"/>
      <c r="AH30" s="1110"/>
      <c r="AI30" s="1110"/>
      <c r="AJ30" s="1111"/>
      <c r="AK30" s="1069">
        <v>185</v>
      </c>
      <c r="AL30" s="1060"/>
      <c r="AM30" s="1060"/>
      <c r="AN30" s="1060"/>
      <c r="AO30" s="1060"/>
      <c r="AP30" s="1071" t="s">
        <v>583</v>
      </c>
      <c r="AQ30" s="1071"/>
      <c r="AR30" s="1071"/>
      <c r="AS30" s="1071"/>
      <c r="AT30" s="1071"/>
      <c r="AU30" s="1071" t="s">
        <v>584</v>
      </c>
      <c r="AV30" s="1071"/>
      <c r="AW30" s="1071"/>
      <c r="AX30" s="1071"/>
      <c r="AY30" s="1071"/>
      <c r="AZ30" s="1071" t="s">
        <v>583</v>
      </c>
      <c r="BA30" s="1071"/>
      <c r="BB30" s="1071"/>
      <c r="BC30" s="1071"/>
      <c r="BD30" s="1071"/>
      <c r="BE30" s="1122"/>
      <c r="BF30" s="1122"/>
      <c r="BG30" s="1122"/>
      <c r="BH30" s="1122"/>
      <c r="BI30" s="1123"/>
      <c r="BJ30" s="252"/>
      <c r="BK30" s="252"/>
      <c r="BL30" s="252"/>
      <c r="BM30" s="252"/>
      <c r="BN30" s="252"/>
      <c r="BO30" s="265"/>
      <c r="BP30" s="265"/>
      <c r="BQ30" s="262">
        <v>24</v>
      </c>
      <c r="BR30" s="263"/>
      <c r="BS30" s="1104"/>
      <c r="BT30" s="1105"/>
      <c r="BU30" s="1105"/>
      <c r="BV30" s="1105"/>
      <c r="BW30" s="1105"/>
      <c r="BX30" s="1105"/>
      <c r="BY30" s="1105"/>
      <c r="BZ30" s="1105"/>
      <c r="CA30" s="1105"/>
      <c r="CB30" s="1105"/>
      <c r="CC30" s="1105"/>
      <c r="CD30" s="1105"/>
      <c r="CE30" s="1105"/>
      <c r="CF30" s="1105"/>
      <c r="CG30" s="1106"/>
      <c r="CH30" s="1079"/>
      <c r="CI30" s="1080"/>
      <c r="CJ30" s="1080"/>
      <c r="CK30" s="1080"/>
      <c r="CL30" s="1081"/>
      <c r="CM30" s="1079"/>
      <c r="CN30" s="1080"/>
      <c r="CO30" s="1080"/>
      <c r="CP30" s="1080"/>
      <c r="CQ30" s="1081"/>
      <c r="CR30" s="1079"/>
      <c r="CS30" s="1080"/>
      <c r="CT30" s="1080"/>
      <c r="CU30" s="1080"/>
      <c r="CV30" s="1081"/>
      <c r="CW30" s="1079"/>
      <c r="CX30" s="1080"/>
      <c r="CY30" s="1080"/>
      <c r="CZ30" s="1080"/>
      <c r="DA30" s="1081"/>
      <c r="DB30" s="1079"/>
      <c r="DC30" s="1080"/>
      <c r="DD30" s="1080"/>
      <c r="DE30" s="1080"/>
      <c r="DF30" s="1081"/>
      <c r="DG30" s="1079"/>
      <c r="DH30" s="1080"/>
      <c r="DI30" s="1080"/>
      <c r="DJ30" s="1080"/>
      <c r="DK30" s="1081"/>
      <c r="DL30" s="1079"/>
      <c r="DM30" s="1080"/>
      <c r="DN30" s="1080"/>
      <c r="DO30" s="1080"/>
      <c r="DP30" s="1081"/>
      <c r="DQ30" s="1079"/>
      <c r="DR30" s="1080"/>
      <c r="DS30" s="1080"/>
      <c r="DT30" s="1080"/>
      <c r="DU30" s="1081"/>
      <c r="DV30" s="1082"/>
      <c r="DW30" s="1083"/>
      <c r="DX30" s="1083"/>
      <c r="DY30" s="1083"/>
      <c r="DZ30" s="1084"/>
      <c r="EA30" s="246"/>
    </row>
    <row r="31" spans="1:131" s="247" customFormat="1" ht="26.25" customHeight="1" x14ac:dyDescent="0.2">
      <c r="A31" s="266">
        <v>4</v>
      </c>
      <c r="B31" s="1127" t="s">
        <v>400</v>
      </c>
      <c r="C31" s="1128"/>
      <c r="D31" s="1128"/>
      <c r="E31" s="1128"/>
      <c r="F31" s="1128"/>
      <c r="G31" s="1128"/>
      <c r="H31" s="1128"/>
      <c r="I31" s="1128"/>
      <c r="J31" s="1128"/>
      <c r="K31" s="1128"/>
      <c r="L31" s="1128"/>
      <c r="M31" s="1128"/>
      <c r="N31" s="1128"/>
      <c r="O31" s="1128"/>
      <c r="P31" s="1129"/>
      <c r="Q31" s="1132">
        <v>1354</v>
      </c>
      <c r="R31" s="1133"/>
      <c r="S31" s="1133"/>
      <c r="T31" s="1133"/>
      <c r="U31" s="1133"/>
      <c r="V31" s="1133">
        <v>1263</v>
      </c>
      <c r="W31" s="1133"/>
      <c r="X31" s="1133"/>
      <c r="Y31" s="1133"/>
      <c r="Z31" s="1133"/>
      <c r="AA31" s="1133">
        <v>90</v>
      </c>
      <c r="AB31" s="1133"/>
      <c r="AC31" s="1133"/>
      <c r="AD31" s="1133"/>
      <c r="AE31" s="1134"/>
      <c r="AF31" s="1109">
        <v>1594</v>
      </c>
      <c r="AG31" s="1110"/>
      <c r="AH31" s="1110"/>
      <c r="AI31" s="1110"/>
      <c r="AJ31" s="1111"/>
      <c r="AK31" s="1069">
        <v>6</v>
      </c>
      <c r="AL31" s="1060"/>
      <c r="AM31" s="1060"/>
      <c r="AN31" s="1060"/>
      <c r="AO31" s="1060"/>
      <c r="AP31" s="1060">
        <v>4762</v>
      </c>
      <c r="AQ31" s="1060"/>
      <c r="AR31" s="1060"/>
      <c r="AS31" s="1060"/>
      <c r="AT31" s="1060"/>
      <c r="AU31" s="1071" t="s">
        <v>583</v>
      </c>
      <c r="AV31" s="1071"/>
      <c r="AW31" s="1071"/>
      <c r="AX31" s="1071"/>
      <c r="AY31" s="1071"/>
      <c r="AZ31" s="1071" t="s">
        <v>583</v>
      </c>
      <c r="BA31" s="1071"/>
      <c r="BB31" s="1071"/>
      <c r="BC31" s="1071"/>
      <c r="BD31" s="1071"/>
      <c r="BE31" s="1122" t="s">
        <v>401</v>
      </c>
      <c r="BF31" s="1122"/>
      <c r="BG31" s="1122"/>
      <c r="BH31" s="1122"/>
      <c r="BI31" s="1123"/>
      <c r="BJ31" s="252"/>
      <c r="BK31" s="252"/>
      <c r="BL31" s="252"/>
      <c r="BM31" s="252"/>
      <c r="BN31" s="252"/>
      <c r="BO31" s="265"/>
      <c r="BP31" s="265"/>
      <c r="BQ31" s="262">
        <v>25</v>
      </c>
      <c r="BR31" s="263"/>
      <c r="BS31" s="1104"/>
      <c r="BT31" s="1105"/>
      <c r="BU31" s="1105"/>
      <c r="BV31" s="1105"/>
      <c r="BW31" s="1105"/>
      <c r="BX31" s="1105"/>
      <c r="BY31" s="1105"/>
      <c r="BZ31" s="1105"/>
      <c r="CA31" s="1105"/>
      <c r="CB31" s="1105"/>
      <c r="CC31" s="1105"/>
      <c r="CD31" s="1105"/>
      <c r="CE31" s="1105"/>
      <c r="CF31" s="1105"/>
      <c r="CG31" s="1106"/>
      <c r="CH31" s="1079"/>
      <c r="CI31" s="1080"/>
      <c r="CJ31" s="1080"/>
      <c r="CK31" s="1080"/>
      <c r="CL31" s="1081"/>
      <c r="CM31" s="1079"/>
      <c r="CN31" s="1080"/>
      <c r="CO31" s="1080"/>
      <c r="CP31" s="1080"/>
      <c r="CQ31" s="1081"/>
      <c r="CR31" s="1079"/>
      <c r="CS31" s="1080"/>
      <c r="CT31" s="1080"/>
      <c r="CU31" s="1080"/>
      <c r="CV31" s="1081"/>
      <c r="CW31" s="1079"/>
      <c r="CX31" s="1080"/>
      <c r="CY31" s="1080"/>
      <c r="CZ31" s="1080"/>
      <c r="DA31" s="1081"/>
      <c r="DB31" s="1079"/>
      <c r="DC31" s="1080"/>
      <c r="DD31" s="1080"/>
      <c r="DE31" s="1080"/>
      <c r="DF31" s="1081"/>
      <c r="DG31" s="1079"/>
      <c r="DH31" s="1080"/>
      <c r="DI31" s="1080"/>
      <c r="DJ31" s="1080"/>
      <c r="DK31" s="1081"/>
      <c r="DL31" s="1079"/>
      <c r="DM31" s="1080"/>
      <c r="DN31" s="1080"/>
      <c r="DO31" s="1080"/>
      <c r="DP31" s="1081"/>
      <c r="DQ31" s="1079"/>
      <c r="DR31" s="1080"/>
      <c r="DS31" s="1080"/>
      <c r="DT31" s="1080"/>
      <c r="DU31" s="1081"/>
      <c r="DV31" s="1082"/>
      <c r="DW31" s="1083"/>
      <c r="DX31" s="1083"/>
      <c r="DY31" s="1083"/>
      <c r="DZ31" s="1084"/>
      <c r="EA31" s="246"/>
    </row>
    <row r="32" spans="1:131" s="247" customFormat="1" ht="26.25" customHeight="1" x14ac:dyDescent="0.2">
      <c r="A32" s="266">
        <v>5</v>
      </c>
      <c r="B32" s="1127" t="s">
        <v>402</v>
      </c>
      <c r="C32" s="1128"/>
      <c r="D32" s="1128"/>
      <c r="E32" s="1128"/>
      <c r="F32" s="1128"/>
      <c r="G32" s="1128"/>
      <c r="H32" s="1128"/>
      <c r="I32" s="1128"/>
      <c r="J32" s="1128"/>
      <c r="K32" s="1128"/>
      <c r="L32" s="1128"/>
      <c r="M32" s="1128"/>
      <c r="N32" s="1128"/>
      <c r="O32" s="1128"/>
      <c r="P32" s="1129"/>
      <c r="Q32" s="1132">
        <v>2110</v>
      </c>
      <c r="R32" s="1133"/>
      <c r="S32" s="1133"/>
      <c r="T32" s="1133"/>
      <c r="U32" s="1133"/>
      <c r="V32" s="1133">
        <v>1783</v>
      </c>
      <c r="W32" s="1133"/>
      <c r="X32" s="1133"/>
      <c r="Y32" s="1133"/>
      <c r="Z32" s="1133"/>
      <c r="AA32" s="1133">
        <v>327</v>
      </c>
      <c r="AB32" s="1133"/>
      <c r="AC32" s="1133"/>
      <c r="AD32" s="1133"/>
      <c r="AE32" s="1134"/>
      <c r="AF32" s="1109" t="s">
        <v>126</v>
      </c>
      <c r="AG32" s="1110"/>
      <c r="AH32" s="1110"/>
      <c r="AI32" s="1110"/>
      <c r="AJ32" s="1111"/>
      <c r="AK32" s="1069">
        <v>600</v>
      </c>
      <c r="AL32" s="1060"/>
      <c r="AM32" s="1060"/>
      <c r="AN32" s="1060"/>
      <c r="AO32" s="1060"/>
      <c r="AP32" s="1060">
        <v>21805</v>
      </c>
      <c r="AQ32" s="1060"/>
      <c r="AR32" s="1060"/>
      <c r="AS32" s="1060"/>
      <c r="AT32" s="1060"/>
      <c r="AU32" s="1060">
        <v>4601</v>
      </c>
      <c r="AV32" s="1060"/>
      <c r="AW32" s="1060"/>
      <c r="AX32" s="1060"/>
      <c r="AY32" s="1060"/>
      <c r="AZ32" s="1071" t="s">
        <v>584</v>
      </c>
      <c r="BA32" s="1071"/>
      <c r="BB32" s="1071"/>
      <c r="BC32" s="1071"/>
      <c r="BD32" s="1071"/>
      <c r="BE32" s="1122" t="s">
        <v>401</v>
      </c>
      <c r="BF32" s="1122"/>
      <c r="BG32" s="1122"/>
      <c r="BH32" s="1122"/>
      <c r="BI32" s="1123"/>
      <c r="BJ32" s="252"/>
      <c r="BK32" s="252"/>
      <c r="BL32" s="252"/>
      <c r="BM32" s="252"/>
      <c r="BN32" s="252"/>
      <c r="BO32" s="265"/>
      <c r="BP32" s="265"/>
      <c r="BQ32" s="262">
        <v>26</v>
      </c>
      <c r="BR32" s="263"/>
      <c r="BS32" s="1104"/>
      <c r="BT32" s="1105"/>
      <c r="BU32" s="1105"/>
      <c r="BV32" s="1105"/>
      <c r="BW32" s="1105"/>
      <c r="BX32" s="1105"/>
      <c r="BY32" s="1105"/>
      <c r="BZ32" s="1105"/>
      <c r="CA32" s="1105"/>
      <c r="CB32" s="1105"/>
      <c r="CC32" s="1105"/>
      <c r="CD32" s="1105"/>
      <c r="CE32" s="1105"/>
      <c r="CF32" s="1105"/>
      <c r="CG32" s="1106"/>
      <c r="CH32" s="1079"/>
      <c r="CI32" s="1080"/>
      <c r="CJ32" s="1080"/>
      <c r="CK32" s="1080"/>
      <c r="CL32" s="1081"/>
      <c r="CM32" s="1079"/>
      <c r="CN32" s="1080"/>
      <c r="CO32" s="1080"/>
      <c r="CP32" s="1080"/>
      <c r="CQ32" s="1081"/>
      <c r="CR32" s="1079"/>
      <c r="CS32" s="1080"/>
      <c r="CT32" s="1080"/>
      <c r="CU32" s="1080"/>
      <c r="CV32" s="1081"/>
      <c r="CW32" s="1079"/>
      <c r="CX32" s="1080"/>
      <c r="CY32" s="1080"/>
      <c r="CZ32" s="1080"/>
      <c r="DA32" s="1081"/>
      <c r="DB32" s="1079"/>
      <c r="DC32" s="1080"/>
      <c r="DD32" s="1080"/>
      <c r="DE32" s="1080"/>
      <c r="DF32" s="1081"/>
      <c r="DG32" s="1079"/>
      <c r="DH32" s="1080"/>
      <c r="DI32" s="1080"/>
      <c r="DJ32" s="1080"/>
      <c r="DK32" s="1081"/>
      <c r="DL32" s="1079"/>
      <c r="DM32" s="1080"/>
      <c r="DN32" s="1080"/>
      <c r="DO32" s="1080"/>
      <c r="DP32" s="1081"/>
      <c r="DQ32" s="1079"/>
      <c r="DR32" s="1080"/>
      <c r="DS32" s="1080"/>
      <c r="DT32" s="1080"/>
      <c r="DU32" s="1081"/>
      <c r="DV32" s="1082"/>
      <c r="DW32" s="1083"/>
      <c r="DX32" s="1083"/>
      <c r="DY32" s="1083"/>
      <c r="DZ32" s="1084"/>
      <c r="EA32" s="246"/>
    </row>
    <row r="33" spans="1:131" s="247" customFormat="1" ht="26.25" customHeight="1" x14ac:dyDescent="0.2">
      <c r="A33" s="266">
        <v>6</v>
      </c>
      <c r="B33" s="1127" t="s">
        <v>403</v>
      </c>
      <c r="C33" s="1128"/>
      <c r="D33" s="1128"/>
      <c r="E33" s="1128"/>
      <c r="F33" s="1128"/>
      <c r="G33" s="1128"/>
      <c r="H33" s="1128"/>
      <c r="I33" s="1128"/>
      <c r="J33" s="1128"/>
      <c r="K33" s="1128"/>
      <c r="L33" s="1128"/>
      <c r="M33" s="1128"/>
      <c r="N33" s="1128"/>
      <c r="O33" s="1128"/>
      <c r="P33" s="1129"/>
      <c r="Q33" s="1132">
        <v>56</v>
      </c>
      <c r="R33" s="1133"/>
      <c r="S33" s="1133"/>
      <c r="T33" s="1133"/>
      <c r="U33" s="1133"/>
      <c r="V33" s="1133">
        <v>56</v>
      </c>
      <c r="W33" s="1133"/>
      <c r="X33" s="1133"/>
      <c r="Y33" s="1133"/>
      <c r="Z33" s="1133"/>
      <c r="AA33" s="1133" t="s">
        <v>584</v>
      </c>
      <c r="AB33" s="1133"/>
      <c r="AC33" s="1133"/>
      <c r="AD33" s="1133"/>
      <c r="AE33" s="1134"/>
      <c r="AF33" s="1109" t="s">
        <v>126</v>
      </c>
      <c r="AG33" s="1110"/>
      <c r="AH33" s="1110"/>
      <c r="AI33" s="1110"/>
      <c r="AJ33" s="1111"/>
      <c r="AK33" s="1069" t="s">
        <v>584</v>
      </c>
      <c r="AL33" s="1060"/>
      <c r="AM33" s="1060"/>
      <c r="AN33" s="1060"/>
      <c r="AO33" s="1060"/>
      <c r="AP33" s="1060">
        <v>417</v>
      </c>
      <c r="AQ33" s="1060"/>
      <c r="AR33" s="1060"/>
      <c r="AS33" s="1060"/>
      <c r="AT33" s="1060"/>
      <c r="AU33" s="1060">
        <v>99</v>
      </c>
      <c r="AV33" s="1060"/>
      <c r="AW33" s="1060"/>
      <c r="AX33" s="1060"/>
      <c r="AY33" s="1060"/>
      <c r="AZ33" s="1071" t="s">
        <v>583</v>
      </c>
      <c r="BA33" s="1071"/>
      <c r="BB33" s="1071"/>
      <c r="BC33" s="1071"/>
      <c r="BD33" s="1071"/>
      <c r="BE33" s="1122" t="s">
        <v>405</v>
      </c>
      <c r="BF33" s="1122"/>
      <c r="BG33" s="1122"/>
      <c r="BH33" s="1122"/>
      <c r="BI33" s="1123"/>
      <c r="BJ33" s="252"/>
      <c r="BK33" s="252"/>
      <c r="BL33" s="252"/>
      <c r="BM33" s="252"/>
      <c r="BN33" s="252"/>
      <c r="BO33" s="265"/>
      <c r="BP33" s="265"/>
      <c r="BQ33" s="262">
        <v>27</v>
      </c>
      <c r="BR33" s="263"/>
      <c r="BS33" s="1104"/>
      <c r="BT33" s="1105"/>
      <c r="BU33" s="1105"/>
      <c r="BV33" s="1105"/>
      <c r="BW33" s="1105"/>
      <c r="BX33" s="1105"/>
      <c r="BY33" s="1105"/>
      <c r="BZ33" s="1105"/>
      <c r="CA33" s="1105"/>
      <c r="CB33" s="1105"/>
      <c r="CC33" s="1105"/>
      <c r="CD33" s="1105"/>
      <c r="CE33" s="1105"/>
      <c r="CF33" s="1105"/>
      <c r="CG33" s="1106"/>
      <c r="CH33" s="1079"/>
      <c r="CI33" s="1080"/>
      <c r="CJ33" s="1080"/>
      <c r="CK33" s="1080"/>
      <c r="CL33" s="1081"/>
      <c r="CM33" s="1079"/>
      <c r="CN33" s="1080"/>
      <c r="CO33" s="1080"/>
      <c r="CP33" s="1080"/>
      <c r="CQ33" s="1081"/>
      <c r="CR33" s="1079"/>
      <c r="CS33" s="1080"/>
      <c r="CT33" s="1080"/>
      <c r="CU33" s="1080"/>
      <c r="CV33" s="1081"/>
      <c r="CW33" s="1079"/>
      <c r="CX33" s="1080"/>
      <c r="CY33" s="1080"/>
      <c r="CZ33" s="1080"/>
      <c r="DA33" s="1081"/>
      <c r="DB33" s="1079"/>
      <c r="DC33" s="1080"/>
      <c r="DD33" s="1080"/>
      <c r="DE33" s="1080"/>
      <c r="DF33" s="1081"/>
      <c r="DG33" s="1079"/>
      <c r="DH33" s="1080"/>
      <c r="DI33" s="1080"/>
      <c r="DJ33" s="1080"/>
      <c r="DK33" s="1081"/>
      <c r="DL33" s="1079"/>
      <c r="DM33" s="1080"/>
      <c r="DN33" s="1080"/>
      <c r="DO33" s="1080"/>
      <c r="DP33" s="1081"/>
      <c r="DQ33" s="1079"/>
      <c r="DR33" s="1080"/>
      <c r="DS33" s="1080"/>
      <c r="DT33" s="1080"/>
      <c r="DU33" s="1081"/>
      <c r="DV33" s="1082"/>
      <c r="DW33" s="1083"/>
      <c r="DX33" s="1083"/>
      <c r="DY33" s="1083"/>
      <c r="DZ33" s="1084"/>
      <c r="EA33" s="246"/>
    </row>
    <row r="34" spans="1:131" s="247" customFormat="1" ht="26.25" customHeight="1" x14ac:dyDescent="0.2">
      <c r="A34" s="266">
        <v>7</v>
      </c>
      <c r="B34" s="1127"/>
      <c r="C34" s="1128"/>
      <c r="D34" s="1128"/>
      <c r="E34" s="1128"/>
      <c r="F34" s="1128"/>
      <c r="G34" s="1128"/>
      <c r="H34" s="1128"/>
      <c r="I34" s="1128"/>
      <c r="J34" s="1128"/>
      <c r="K34" s="1128"/>
      <c r="L34" s="1128"/>
      <c r="M34" s="1128"/>
      <c r="N34" s="1128"/>
      <c r="O34" s="1128"/>
      <c r="P34" s="1129"/>
      <c r="Q34" s="1132"/>
      <c r="R34" s="1133"/>
      <c r="S34" s="1133"/>
      <c r="T34" s="1133"/>
      <c r="U34" s="1133"/>
      <c r="V34" s="1133"/>
      <c r="W34" s="1133"/>
      <c r="X34" s="1133"/>
      <c r="Y34" s="1133"/>
      <c r="Z34" s="1133"/>
      <c r="AA34" s="1133"/>
      <c r="AB34" s="1133"/>
      <c r="AC34" s="1133"/>
      <c r="AD34" s="1133"/>
      <c r="AE34" s="1134"/>
      <c r="AF34" s="1109"/>
      <c r="AG34" s="1110"/>
      <c r="AH34" s="1110"/>
      <c r="AI34" s="1110"/>
      <c r="AJ34" s="1111"/>
      <c r="AK34" s="1069"/>
      <c r="AL34" s="1060"/>
      <c r="AM34" s="1060"/>
      <c r="AN34" s="1060"/>
      <c r="AO34" s="1060"/>
      <c r="AP34" s="1060"/>
      <c r="AQ34" s="1060"/>
      <c r="AR34" s="1060"/>
      <c r="AS34" s="1060"/>
      <c r="AT34" s="1060"/>
      <c r="AU34" s="1060"/>
      <c r="AV34" s="1060"/>
      <c r="AW34" s="1060"/>
      <c r="AX34" s="1060"/>
      <c r="AY34" s="1060"/>
      <c r="AZ34" s="1071"/>
      <c r="BA34" s="1071"/>
      <c r="BB34" s="1071"/>
      <c r="BC34" s="1071"/>
      <c r="BD34" s="1071"/>
      <c r="BE34" s="1122"/>
      <c r="BF34" s="1122"/>
      <c r="BG34" s="1122"/>
      <c r="BH34" s="1122"/>
      <c r="BI34" s="1123"/>
      <c r="BJ34" s="252"/>
      <c r="BK34" s="252"/>
      <c r="BL34" s="252"/>
      <c r="BM34" s="252"/>
      <c r="BN34" s="252"/>
      <c r="BO34" s="265"/>
      <c r="BP34" s="265"/>
      <c r="BQ34" s="262">
        <v>28</v>
      </c>
      <c r="BR34" s="263"/>
      <c r="BS34" s="1104"/>
      <c r="BT34" s="1105"/>
      <c r="BU34" s="1105"/>
      <c r="BV34" s="1105"/>
      <c r="BW34" s="1105"/>
      <c r="BX34" s="1105"/>
      <c r="BY34" s="1105"/>
      <c r="BZ34" s="1105"/>
      <c r="CA34" s="1105"/>
      <c r="CB34" s="1105"/>
      <c r="CC34" s="1105"/>
      <c r="CD34" s="1105"/>
      <c r="CE34" s="1105"/>
      <c r="CF34" s="1105"/>
      <c r="CG34" s="1106"/>
      <c r="CH34" s="1079"/>
      <c r="CI34" s="1080"/>
      <c r="CJ34" s="1080"/>
      <c r="CK34" s="1080"/>
      <c r="CL34" s="1081"/>
      <c r="CM34" s="1079"/>
      <c r="CN34" s="1080"/>
      <c r="CO34" s="1080"/>
      <c r="CP34" s="1080"/>
      <c r="CQ34" s="1081"/>
      <c r="CR34" s="1079"/>
      <c r="CS34" s="1080"/>
      <c r="CT34" s="1080"/>
      <c r="CU34" s="1080"/>
      <c r="CV34" s="1081"/>
      <c r="CW34" s="1079"/>
      <c r="CX34" s="1080"/>
      <c r="CY34" s="1080"/>
      <c r="CZ34" s="1080"/>
      <c r="DA34" s="1081"/>
      <c r="DB34" s="1079"/>
      <c r="DC34" s="1080"/>
      <c r="DD34" s="1080"/>
      <c r="DE34" s="1080"/>
      <c r="DF34" s="1081"/>
      <c r="DG34" s="1079"/>
      <c r="DH34" s="1080"/>
      <c r="DI34" s="1080"/>
      <c r="DJ34" s="1080"/>
      <c r="DK34" s="1081"/>
      <c r="DL34" s="1079"/>
      <c r="DM34" s="1080"/>
      <c r="DN34" s="1080"/>
      <c r="DO34" s="1080"/>
      <c r="DP34" s="1081"/>
      <c r="DQ34" s="1079"/>
      <c r="DR34" s="1080"/>
      <c r="DS34" s="1080"/>
      <c r="DT34" s="1080"/>
      <c r="DU34" s="1081"/>
      <c r="DV34" s="1082"/>
      <c r="DW34" s="1083"/>
      <c r="DX34" s="1083"/>
      <c r="DY34" s="1083"/>
      <c r="DZ34" s="1084"/>
      <c r="EA34" s="246"/>
    </row>
    <row r="35" spans="1:131" s="247" customFormat="1" ht="26.25" customHeight="1" x14ac:dyDescent="0.2">
      <c r="A35" s="266">
        <v>8</v>
      </c>
      <c r="B35" s="1127"/>
      <c r="C35" s="1128"/>
      <c r="D35" s="1128"/>
      <c r="E35" s="1128"/>
      <c r="F35" s="1128"/>
      <c r="G35" s="1128"/>
      <c r="H35" s="1128"/>
      <c r="I35" s="1128"/>
      <c r="J35" s="1128"/>
      <c r="K35" s="1128"/>
      <c r="L35" s="1128"/>
      <c r="M35" s="1128"/>
      <c r="N35" s="1128"/>
      <c r="O35" s="1128"/>
      <c r="P35" s="1129"/>
      <c r="Q35" s="1132"/>
      <c r="R35" s="1133"/>
      <c r="S35" s="1133"/>
      <c r="T35" s="1133"/>
      <c r="U35" s="1133"/>
      <c r="V35" s="1133"/>
      <c r="W35" s="1133"/>
      <c r="X35" s="1133"/>
      <c r="Y35" s="1133"/>
      <c r="Z35" s="1133"/>
      <c r="AA35" s="1133"/>
      <c r="AB35" s="1133"/>
      <c r="AC35" s="1133"/>
      <c r="AD35" s="1133"/>
      <c r="AE35" s="1134"/>
      <c r="AF35" s="1109"/>
      <c r="AG35" s="1110"/>
      <c r="AH35" s="1110"/>
      <c r="AI35" s="1110"/>
      <c r="AJ35" s="1111"/>
      <c r="AK35" s="1069"/>
      <c r="AL35" s="1060"/>
      <c r="AM35" s="1060"/>
      <c r="AN35" s="1060"/>
      <c r="AO35" s="1060"/>
      <c r="AP35" s="1060"/>
      <c r="AQ35" s="1060"/>
      <c r="AR35" s="1060"/>
      <c r="AS35" s="1060"/>
      <c r="AT35" s="1060"/>
      <c r="AU35" s="1060"/>
      <c r="AV35" s="1060"/>
      <c r="AW35" s="1060"/>
      <c r="AX35" s="1060"/>
      <c r="AY35" s="1060"/>
      <c r="AZ35" s="1071"/>
      <c r="BA35" s="1071"/>
      <c r="BB35" s="1071"/>
      <c r="BC35" s="1071"/>
      <c r="BD35" s="1071"/>
      <c r="BE35" s="1122"/>
      <c r="BF35" s="1122"/>
      <c r="BG35" s="1122"/>
      <c r="BH35" s="1122"/>
      <c r="BI35" s="1123"/>
      <c r="BJ35" s="252"/>
      <c r="BK35" s="252"/>
      <c r="BL35" s="252"/>
      <c r="BM35" s="252"/>
      <c r="BN35" s="252"/>
      <c r="BO35" s="265"/>
      <c r="BP35" s="265"/>
      <c r="BQ35" s="262">
        <v>29</v>
      </c>
      <c r="BR35" s="263"/>
      <c r="BS35" s="1104"/>
      <c r="BT35" s="1105"/>
      <c r="BU35" s="1105"/>
      <c r="BV35" s="1105"/>
      <c r="BW35" s="1105"/>
      <c r="BX35" s="1105"/>
      <c r="BY35" s="1105"/>
      <c r="BZ35" s="1105"/>
      <c r="CA35" s="1105"/>
      <c r="CB35" s="1105"/>
      <c r="CC35" s="1105"/>
      <c r="CD35" s="1105"/>
      <c r="CE35" s="1105"/>
      <c r="CF35" s="1105"/>
      <c r="CG35" s="1106"/>
      <c r="CH35" s="1079"/>
      <c r="CI35" s="1080"/>
      <c r="CJ35" s="1080"/>
      <c r="CK35" s="1080"/>
      <c r="CL35" s="1081"/>
      <c r="CM35" s="1079"/>
      <c r="CN35" s="1080"/>
      <c r="CO35" s="1080"/>
      <c r="CP35" s="1080"/>
      <c r="CQ35" s="1081"/>
      <c r="CR35" s="1079"/>
      <c r="CS35" s="1080"/>
      <c r="CT35" s="1080"/>
      <c r="CU35" s="1080"/>
      <c r="CV35" s="1081"/>
      <c r="CW35" s="1079"/>
      <c r="CX35" s="1080"/>
      <c r="CY35" s="1080"/>
      <c r="CZ35" s="1080"/>
      <c r="DA35" s="1081"/>
      <c r="DB35" s="1079"/>
      <c r="DC35" s="1080"/>
      <c r="DD35" s="1080"/>
      <c r="DE35" s="1080"/>
      <c r="DF35" s="1081"/>
      <c r="DG35" s="1079"/>
      <c r="DH35" s="1080"/>
      <c r="DI35" s="1080"/>
      <c r="DJ35" s="1080"/>
      <c r="DK35" s="1081"/>
      <c r="DL35" s="1079"/>
      <c r="DM35" s="1080"/>
      <c r="DN35" s="1080"/>
      <c r="DO35" s="1080"/>
      <c r="DP35" s="1081"/>
      <c r="DQ35" s="1079"/>
      <c r="DR35" s="1080"/>
      <c r="DS35" s="1080"/>
      <c r="DT35" s="1080"/>
      <c r="DU35" s="1081"/>
      <c r="DV35" s="1082"/>
      <c r="DW35" s="1083"/>
      <c r="DX35" s="1083"/>
      <c r="DY35" s="1083"/>
      <c r="DZ35" s="1084"/>
      <c r="EA35" s="246"/>
    </row>
    <row r="36" spans="1:131" s="247" customFormat="1" ht="26.25" customHeight="1" x14ac:dyDescent="0.2">
      <c r="A36" s="266">
        <v>9</v>
      </c>
      <c r="B36" s="1127"/>
      <c r="C36" s="1128"/>
      <c r="D36" s="1128"/>
      <c r="E36" s="1128"/>
      <c r="F36" s="1128"/>
      <c r="G36" s="1128"/>
      <c r="H36" s="1128"/>
      <c r="I36" s="1128"/>
      <c r="J36" s="1128"/>
      <c r="K36" s="1128"/>
      <c r="L36" s="1128"/>
      <c r="M36" s="1128"/>
      <c r="N36" s="1128"/>
      <c r="O36" s="1128"/>
      <c r="P36" s="1129"/>
      <c r="Q36" s="1132"/>
      <c r="R36" s="1133"/>
      <c r="S36" s="1133"/>
      <c r="T36" s="1133"/>
      <c r="U36" s="1133"/>
      <c r="V36" s="1133"/>
      <c r="W36" s="1133"/>
      <c r="X36" s="1133"/>
      <c r="Y36" s="1133"/>
      <c r="Z36" s="1133"/>
      <c r="AA36" s="1133"/>
      <c r="AB36" s="1133"/>
      <c r="AC36" s="1133"/>
      <c r="AD36" s="1133"/>
      <c r="AE36" s="1134"/>
      <c r="AF36" s="1109"/>
      <c r="AG36" s="1110"/>
      <c r="AH36" s="1110"/>
      <c r="AI36" s="1110"/>
      <c r="AJ36" s="1111"/>
      <c r="AK36" s="1069"/>
      <c r="AL36" s="1060"/>
      <c r="AM36" s="1060"/>
      <c r="AN36" s="1060"/>
      <c r="AO36" s="1060"/>
      <c r="AP36" s="1060"/>
      <c r="AQ36" s="1060"/>
      <c r="AR36" s="1060"/>
      <c r="AS36" s="1060"/>
      <c r="AT36" s="1060"/>
      <c r="AU36" s="1060"/>
      <c r="AV36" s="1060"/>
      <c r="AW36" s="1060"/>
      <c r="AX36" s="1060"/>
      <c r="AY36" s="1060"/>
      <c r="AZ36" s="1071"/>
      <c r="BA36" s="1071"/>
      <c r="BB36" s="1071"/>
      <c r="BC36" s="1071"/>
      <c r="BD36" s="1071"/>
      <c r="BE36" s="1122"/>
      <c r="BF36" s="1122"/>
      <c r="BG36" s="1122"/>
      <c r="BH36" s="1122"/>
      <c r="BI36" s="1123"/>
      <c r="BJ36" s="252"/>
      <c r="BK36" s="252"/>
      <c r="BL36" s="252"/>
      <c r="BM36" s="252"/>
      <c r="BN36" s="252"/>
      <c r="BO36" s="265"/>
      <c r="BP36" s="265"/>
      <c r="BQ36" s="262">
        <v>30</v>
      </c>
      <c r="BR36" s="263"/>
      <c r="BS36" s="1104"/>
      <c r="BT36" s="1105"/>
      <c r="BU36" s="1105"/>
      <c r="BV36" s="1105"/>
      <c r="BW36" s="1105"/>
      <c r="BX36" s="1105"/>
      <c r="BY36" s="1105"/>
      <c r="BZ36" s="1105"/>
      <c r="CA36" s="1105"/>
      <c r="CB36" s="1105"/>
      <c r="CC36" s="1105"/>
      <c r="CD36" s="1105"/>
      <c r="CE36" s="1105"/>
      <c r="CF36" s="1105"/>
      <c r="CG36" s="1106"/>
      <c r="CH36" s="1079"/>
      <c r="CI36" s="1080"/>
      <c r="CJ36" s="1080"/>
      <c r="CK36" s="1080"/>
      <c r="CL36" s="1081"/>
      <c r="CM36" s="1079"/>
      <c r="CN36" s="1080"/>
      <c r="CO36" s="1080"/>
      <c r="CP36" s="1080"/>
      <c r="CQ36" s="1081"/>
      <c r="CR36" s="1079"/>
      <c r="CS36" s="1080"/>
      <c r="CT36" s="1080"/>
      <c r="CU36" s="1080"/>
      <c r="CV36" s="1081"/>
      <c r="CW36" s="1079"/>
      <c r="CX36" s="1080"/>
      <c r="CY36" s="1080"/>
      <c r="CZ36" s="1080"/>
      <c r="DA36" s="1081"/>
      <c r="DB36" s="1079"/>
      <c r="DC36" s="1080"/>
      <c r="DD36" s="1080"/>
      <c r="DE36" s="1080"/>
      <c r="DF36" s="1081"/>
      <c r="DG36" s="1079"/>
      <c r="DH36" s="1080"/>
      <c r="DI36" s="1080"/>
      <c r="DJ36" s="1080"/>
      <c r="DK36" s="1081"/>
      <c r="DL36" s="1079"/>
      <c r="DM36" s="1080"/>
      <c r="DN36" s="1080"/>
      <c r="DO36" s="1080"/>
      <c r="DP36" s="1081"/>
      <c r="DQ36" s="1079"/>
      <c r="DR36" s="1080"/>
      <c r="DS36" s="1080"/>
      <c r="DT36" s="1080"/>
      <c r="DU36" s="1081"/>
      <c r="DV36" s="1082"/>
      <c r="DW36" s="1083"/>
      <c r="DX36" s="1083"/>
      <c r="DY36" s="1083"/>
      <c r="DZ36" s="1084"/>
      <c r="EA36" s="246"/>
    </row>
    <row r="37" spans="1:131" s="247" customFormat="1" ht="26.25" customHeight="1" x14ac:dyDescent="0.2">
      <c r="A37" s="266">
        <v>10</v>
      </c>
      <c r="B37" s="1127"/>
      <c r="C37" s="1128"/>
      <c r="D37" s="1128"/>
      <c r="E37" s="1128"/>
      <c r="F37" s="1128"/>
      <c r="G37" s="1128"/>
      <c r="H37" s="1128"/>
      <c r="I37" s="1128"/>
      <c r="J37" s="1128"/>
      <c r="K37" s="1128"/>
      <c r="L37" s="1128"/>
      <c r="M37" s="1128"/>
      <c r="N37" s="1128"/>
      <c r="O37" s="1128"/>
      <c r="P37" s="1129"/>
      <c r="Q37" s="1132"/>
      <c r="R37" s="1133"/>
      <c r="S37" s="1133"/>
      <c r="T37" s="1133"/>
      <c r="U37" s="1133"/>
      <c r="V37" s="1133"/>
      <c r="W37" s="1133"/>
      <c r="X37" s="1133"/>
      <c r="Y37" s="1133"/>
      <c r="Z37" s="1133"/>
      <c r="AA37" s="1133"/>
      <c r="AB37" s="1133"/>
      <c r="AC37" s="1133"/>
      <c r="AD37" s="1133"/>
      <c r="AE37" s="1134"/>
      <c r="AF37" s="1109"/>
      <c r="AG37" s="1110"/>
      <c r="AH37" s="1110"/>
      <c r="AI37" s="1110"/>
      <c r="AJ37" s="1111"/>
      <c r="AK37" s="1069"/>
      <c r="AL37" s="1060"/>
      <c r="AM37" s="1060"/>
      <c r="AN37" s="1060"/>
      <c r="AO37" s="1060"/>
      <c r="AP37" s="1060"/>
      <c r="AQ37" s="1060"/>
      <c r="AR37" s="1060"/>
      <c r="AS37" s="1060"/>
      <c r="AT37" s="1060"/>
      <c r="AU37" s="1060"/>
      <c r="AV37" s="1060"/>
      <c r="AW37" s="1060"/>
      <c r="AX37" s="1060"/>
      <c r="AY37" s="1060"/>
      <c r="AZ37" s="1071"/>
      <c r="BA37" s="1071"/>
      <c r="BB37" s="1071"/>
      <c r="BC37" s="1071"/>
      <c r="BD37" s="1071"/>
      <c r="BE37" s="1122"/>
      <c r="BF37" s="1122"/>
      <c r="BG37" s="1122"/>
      <c r="BH37" s="1122"/>
      <c r="BI37" s="1123"/>
      <c r="BJ37" s="252"/>
      <c r="BK37" s="252"/>
      <c r="BL37" s="252"/>
      <c r="BM37" s="252"/>
      <c r="BN37" s="252"/>
      <c r="BO37" s="265"/>
      <c r="BP37" s="265"/>
      <c r="BQ37" s="262">
        <v>31</v>
      </c>
      <c r="BR37" s="263"/>
      <c r="BS37" s="1104"/>
      <c r="BT37" s="1105"/>
      <c r="BU37" s="1105"/>
      <c r="BV37" s="1105"/>
      <c r="BW37" s="1105"/>
      <c r="BX37" s="1105"/>
      <c r="BY37" s="1105"/>
      <c r="BZ37" s="1105"/>
      <c r="CA37" s="1105"/>
      <c r="CB37" s="1105"/>
      <c r="CC37" s="1105"/>
      <c r="CD37" s="1105"/>
      <c r="CE37" s="1105"/>
      <c r="CF37" s="1105"/>
      <c r="CG37" s="1106"/>
      <c r="CH37" s="1079"/>
      <c r="CI37" s="1080"/>
      <c r="CJ37" s="1080"/>
      <c r="CK37" s="1080"/>
      <c r="CL37" s="1081"/>
      <c r="CM37" s="1079"/>
      <c r="CN37" s="1080"/>
      <c r="CO37" s="1080"/>
      <c r="CP37" s="1080"/>
      <c r="CQ37" s="1081"/>
      <c r="CR37" s="1079"/>
      <c r="CS37" s="1080"/>
      <c r="CT37" s="1080"/>
      <c r="CU37" s="1080"/>
      <c r="CV37" s="1081"/>
      <c r="CW37" s="1079"/>
      <c r="CX37" s="1080"/>
      <c r="CY37" s="1080"/>
      <c r="CZ37" s="1080"/>
      <c r="DA37" s="1081"/>
      <c r="DB37" s="1079"/>
      <c r="DC37" s="1080"/>
      <c r="DD37" s="1080"/>
      <c r="DE37" s="1080"/>
      <c r="DF37" s="1081"/>
      <c r="DG37" s="1079"/>
      <c r="DH37" s="1080"/>
      <c r="DI37" s="1080"/>
      <c r="DJ37" s="1080"/>
      <c r="DK37" s="1081"/>
      <c r="DL37" s="1079"/>
      <c r="DM37" s="1080"/>
      <c r="DN37" s="1080"/>
      <c r="DO37" s="1080"/>
      <c r="DP37" s="1081"/>
      <c r="DQ37" s="1079"/>
      <c r="DR37" s="1080"/>
      <c r="DS37" s="1080"/>
      <c r="DT37" s="1080"/>
      <c r="DU37" s="1081"/>
      <c r="DV37" s="1082"/>
      <c r="DW37" s="1083"/>
      <c r="DX37" s="1083"/>
      <c r="DY37" s="1083"/>
      <c r="DZ37" s="1084"/>
      <c r="EA37" s="246"/>
    </row>
    <row r="38" spans="1:131" s="247" customFormat="1" ht="26.25" customHeight="1" x14ac:dyDescent="0.2">
      <c r="A38" s="266">
        <v>11</v>
      </c>
      <c r="B38" s="1127"/>
      <c r="C38" s="1128"/>
      <c r="D38" s="1128"/>
      <c r="E38" s="1128"/>
      <c r="F38" s="1128"/>
      <c r="G38" s="1128"/>
      <c r="H38" s="1128"/>
      <c r="I38" s="1128"/>
      <c r="J38" s="1128"/>
      <c r="K38" s="1128"/>
      <c r="L38" s="1128"/>
      <c r="M38" s="1128"/>
      <c r="N38" s="1128"/>
      <c r="O38" s="1128"/>
      <c r="P38" s="1129"/>
      <c r="Q38" s="1132"/>
      <c r="R38" s="1133"/>
      <c r="S38" s="1133"/>
      <c r="T38" s="1133"/>
      <c r="U38" s="1133"/>
      <c r="V38" s="1133"/>
      <c r="W38" s="1133"/>
      <c r="X38" s="1133"/>
      <c r="Y38" s="1133"/>
      <c r="Z38" s="1133"/>
      <c r="AA38" s="1133"/>
      <c r="AB38" s="1133"/>
      <c r="AC38" s="1133"/>
      <c r="AD38" s="1133"/>
      <c r="AE38" s="1134"/>
      <c r="AF38" s="1109"/>
      <c r="AG38" s="1110"/>
      <c r="AH38" s="1110"/>
      <c r="AI38" s="1110"/>
      <c r="AJ38" s="1111"/>
      <c r="AK38" s="1069"/>
      <c r="AL38" s="1060"/>
      <c r="AM38" s="1060"/>
      <c r="AN38" s="1060"/>
      <c r="AO38" s="1060"/>
      <c r="AP38" s="1060"/>
      <c r="AQ38" s="1060"/>
      <c r="AR38" s="1060"/>
      <c r="AS38" s="1060"/>
      <c r="AT38" s="1060"/>
      <c r="AU38" s="1060"/>
      <c r="AV38" s="1060"/>
      <c r="AW38" s="1060"/>
      <c r="AX38" s="1060"/>
      <c r="AY38" s="1060"/>
      <c r="AZ38" s="1071"/>
      <c r="BA38" s="1071"/>
      <c r="BB38" s="1071"/>
      <c r="BC38" s="1071"/>
      <c r="BD38" s="1071"/>
      <c r="BE38" s="1122"/>
      <c r="BF38" s="1122"/>
      <c r="BG38" s="1122"/>
      <c r="BH38" s="1122"/>
      <c r="BI38" s="1123"/>
      <c r="BJ38" s="252"/>
      <c r="BK38" s="252"/>
      <c r="BL38" s="252"/>
      <c r="BM38" s="252"/>
      <c r="BN38" s="252"/>
      <c r="BO38" s="265"/>
      <c r="BP38" s="265"/>
      <c r="BQ38" s="262">
        <v>32</v>
      </c>
      <c r="BR38" s="263"/>
      <c r="BS38" s="1104"/>
      <c r="BT38" s="1105"/>
      <c r="BU38" s="1105"/>
      <c r="BV38" s="1105"/>
      <c r="BW38" s="1105"/>
      <c r="BX38" s="1105"/>
      <c r="BY38" s="1105"/>
      <c r="BZ38" s="1105"/>
      <c r="CA38" s="1105"/>
      <c r="CB38" s="1105"/>
      <c r="CC38" s="1105"/>
      <c r="CD38" s="1105"/>
      <c r="CE38" s="1105"/>
      <c r="CF38" s="1105"/>
      <c r="CG38" s="1106"/>
      <c r="CH38" s="1079"/>
      <c r="CI38" s="1080"/>
      <c r="CJ38" s="1080"/>
      <c r="CK38" s="1080"/>
      <c r="CL38" s="1081"/>
      <c r="CM38" s="1079"/>
      <c r="CN38" s="1080"/>
      <c r="CO38" s="1080"/>
      <c r="CP38" s="1080"/>
      <c r="CQ38" s="1081"/>
      <c r="CR38" s="1079"/>
      <c r="CS38" s="1080"/>
      <c r="CT38" s="1080"/>
      <c r="CU38" s="1080"/>
      <c r="CV38" s="1081"/>
      <c r="CW38" s="1079"/>
      <c r="CX38" s="1080"/>
      <c r="CY38" s="1080"/>
      <c r="CZ38" s="1080"/>
      <c r="DA38" s="1081"/>
      <c r="DB38" s="1079"/>
      <c r="DC38" s="1080"/>
      <c r="DD38" s="1080"/>
      <c r="DE38" s="1080"/>
      <c r="DF38" s="1081"/>
      <c r="DG38" s="1079"/>
      <c r="DH38" s="1080"/>
      <c r="DI38" s="1080"/>
      <c r="DJ38" s="1080"/>
      <c r="DK38" s="1081"/>
      <c r="DL38" s="1079"/>
      <c r="DM38" s="1080"/>
      <c r="DN38" s="1080"/>
      <c r="DO38" s="1080"/>
      <c r="DP38" s="1081"/>
      <c r="DQ38" s="1079"/>
      <c r="DR38" s="1080"/>
      <c r="DS38" s="1080"/>
      <c r="DT38" s="1080"/>
      <c r="DU38" s="1081"/>
      <c r="DV38" s="1082"/>
      <c r="DW38" s="1083"/>
      <c r="DX38" s="1083"/>
      <c r="DY38" s="1083"/>
      <c r="DZ38" s="1084"/>
      <c r="EA38" s="246"/>
    </row>
    <row r="39" spans="1:131" s="247" customFormat="1" ht="26.25" customHeight="1" x14ac:dyDescent="0.2">
      <c r="A39" s="266">
        <v>12</v>
      </c>
      <c r="B39" s="1127"/>
      <c r="C39" s="1128"/>
      <c r="D39" s="1128"/>
      <c r="E39" s="1128"/>
      <c r="F39" s="1128"/>
      <c r="G39" s="1128"/>
      <c r="H39" s="1128"/>
      <c r="I39" s="1128"/>
      <c r="J39" s="1128"/>
      <c r="K39" s="1128"/>
      <c r="L39" s="1128"/>
      <c r="M39" s="1128"/>
      <c r="N39" s="1128"/>
      <c r="O39" s="1128"/>
      <c r="P39" s="1129"/>
      <c r="Q39" s="1132"/>
      <c r="R39" s="1133"/>
      <c r="S39" s="1133"/>
      <c r="T39" s="1133"/>
      <c r="U39" s="1133"/>
      <c r="V39" s="1133"/>
      <c r="W39" s="1133"/>
      <c r="X39" s="1133"/>
      <c r="Y39" s="1133"/>
      <c r="Z39" s="1133"/>
      <c r="AA39" s="1133"/>
      <c r="AB39" s="1133"/>
      <c r="AC39" s="1133"/>
      <c r="AD39" s="1133"/>
      <c r="AE39" s="1134"/>
      <c r="AF39" s="1109"/>
      <c r="AG39" s="1110"/>
      <c r="AH39" s="1110"/>
      <c r="AI39" s="1110"/>
      <c r="AJ39" s="1111"/>
      <c r="AK39" s="1069"/>
      <c r="AL39" s="1060"/>
      <c r="AM39" s="1060"/>
      <c r="AN39" s="1060"/>
      <c r="AO39" s="1060"/>
      <c r="AP39" s="1060"/>
      <c r="AQ39" s="1060"/>
      <c r="AR39" s="1060"/>
      <c r="AS39" s="1060"/>
      <c r="AT39" s="1060"/>
      <c r="AU39" s="1060"/>
      <c r="AV39" s="1060"/>
      <c r="AW39" s="1060"/>
      <c r="AX39" s="1060"/>
      <c r="AY39" s="1060"/>
      <c r="AZ39" s="1071"/>
      <c r="BA39" s="1071"/>
      <c r="BB39" s="1071"/>
      <c r="BC39" s="1071"/>
      <c r="BD39" s="1071"/>
      <c r="BE39" s="1122"/>
      <c r="BF39" s="1122"/>
      <c r="BG39" s="1122"/>
      <c r="BH39" s="1122"/>
      <c r="BI39" s="1123"/>
      <c r="BJ39" s="252"/>
      <c r="BK39" s="252"/>
      <c r="BL39" s="252"/>
      <c r="BM39" s="252"/>
      <c r="BN39" s="252"/>
      <c r="BO39" s="265"/>
      <c r="BP39" s="265"/>
      <c r="BQ39" s="262">
        <v>33</v>
      </c>
      <c r="BR39" s="263"/>
      <c r="BS39" s="1104"/>
      <c r="BT39" s="1105"/>
      <c r="BU39" s="1105"/>
      <c r="BV39" s="1105"/>
      <c r="BW39" s="1105"/>
      <c r="BX39" s="1105"/>
      <c r="BY39" s="1105"/>
      <c r="BZ39" s="1105"/>
      <c r="CA39" s="1105"/>
      <c r="CB39" s="1105"/>
      <c r="CC39" s="1105"/>
      <c r="CD39" s="1105"/>
      <c r="CE39" s="1105"/>
      <c r="CF39" s="1105"/>
      <c r="CG39" s="1106"/>
      <c r="CH39" s="1079"/>
      <c r="CI39" s="1080"/>
      <c r="CJ39" s="1080"/>
      <c r="CK39" s="1080"/>
      <c r="CL39" s="1081"/>
      <c r="CM39" s="1079"/>
      <c r="CN39" s="1080"/>
      <c r="CO39" s="1080"/>
      <c r="CP39" s="1080"/>
      <c r="CQ39" s="1081"/>
      <c r="CR39" s="1079"/>
      <c r="CS39" s="1080"/>
      <c r="CT39" s="1080"/>
      <c r="CU39" s="1080"/>
      <c r="CV39" s="1081"/>
      <c r="CW39" s="1079"/>
      <c r="CX39" s="1080"/>
      <c r="CY39" s="1080"/>
      <c r="CZ39" s="1080"/>
      <c r="DA39" s="1081"/>
      <c r="DB39" s="1079"/>
      <c r="DC39" s="1080"/>
      <c r="DD39" s="1080"/>
      <c r="DE39" s="1080"/>
      <c r="DF39" s="1081"/>
      <c r="DG39" s="1079"/>
      <c r="DH39" s="1080"/>
      <c r="DI39" s="1080"/>
      <c r="DJ39" s="1080"/>
      <c r="DK39" s="1081"/>
      <c r="DL39" s="1079"/>
      <c r="DM39" s="1080"/>
      <c r="DN39" s="1080"/>
      <c r="DO39" s="1080"/>
      <c r="DP39" s="1081"/>
      <c r="DQ39" s="1079"/>
      <c r="DR39" s="1080"/>
      <c r="DS39" s="1080"/>
      <c r="DT39" s="1080"/>
      <c r="DU39" s="1081"/>
      <c r="DV39" s="1082"/>
      <c r="DW39" s="1083"/>
      <c r="DX39" s="1083"/>
      <c r="DY39" s="1083"/>
      <c r="DZ39" s="1084"/>
      <c r="EA39" s="246"/>
    </row>
    <row r="40" spans="1:131" s="247" customFormat="1" ht="26.25" customHeight="1" x14ac:dyDescent="0.2">
      <c r="A40" s="261">
        <v>13</v>
      </c>
      <c r="B40" s="1127"/>
      <c r="C40" s="1128"/>
      <c r="D40" s="1128"/>
      <c r="E40" s="1128"/>
      <c r="F40" s="1128"/>
      <c r="G40" s="1128"/>
      <c r="H40" s="1128"/>
      <c r="I40" s="1128"/>
      <c r="J40" s="1128"/>
      <c r="K40" s="1128"/>
      <c r="L40" s="1128"/>
      <c r="M40" s="1128"/>
      <c r="N40" s="1128"/>
      <c r="O40" s="1128"/>
      <c r="P40" s="1129"/>
      <c r="Q40" s="1132"/>
      <c r="R40" s="1133"/>
      <c r="S40" s="1133"/>
      <c r="T40" s="1133"/>
      <c r="U40" s="1133"/>
      <c r="V40" s="1133"/>
      <c r="W40" s="1133"/>
      <c r="X40" s="1133"/>
      <c r="Y40" s="1133"/>
      <c r="Z40" s="1133"/>
      <c r="AA40" s="1133"/>
      <c r="AB40" s="1133"/>
      <c r="AC40" s="1133"/>
      <c r="AD40" s="1133"/>
      <c r="AE40" s="1134"/>
      <c r="AF40" s="1109"/>
      <c r="AG40" s="1110"/>
      <c r="AH40" s="1110"/>
      <c r="AI40" s="1110"/>
      <c r="AJ40" s="1111"/>
      <c r="AK40" s="1069"/>
      <c r="AL40" s="1060"/>
      <c r="AM40" s="1060"/>
      <c r="AN40" s="1060"/>
      <c r="AO40" s="1060"/>
      <c r="AP40" s="1060"/>
      <c r="AQ40" s="1060"/>
      <c r="AR40" s="1060"/>
      <c r="AS40" s="1060"/>
      <c r="AT40" s="1060"/>
      <c r="AU40" s="1060"/>
      <c r="AV40" s="1060"/>
      <c r="AW40" s="1060"/>
      <c r="AX40" s="1060"/>
      <c r="AY40" s="1060"/>
      <c r="AZ40" s="1071"/>
      <c r="BA40" s="1071"/>
      <c r="BB40" s="1071"/>
      <c r="BC40" s="1071"/>
      <c r="BD40" s="1071"/>
      <c r="BE40" s="1122"/>
      <c r="BF40" s="1122"/>
      <c r="BG40" s="1122"/>
      <c r="BH40" s="1122"/>
      <c r="BI40" s="1123"/>
      <c r="BJ40" s="252"/>
      <c r="BK40" s="252"/>
      <c r="BL40" s="252"/>
      <c r="BM40" s="252"/>
      <c r="BN40" s="252"/>
      <c r="BO40" s="265"/>
      <c r="BP40" s="265"/>
      <c r="BQ40" s="262">
        <v>34</v>
      </c>
      <c r="BR40" s="263"/>
      <c r="BS40" s="1104"/>
      <c r="BT40" s="1105"/>
      <c r="BU40" s="1105"/>
      <c r="BV40" s="1105"/>
      <c r="BW40" s="1105"/>
      <c r="BX40" s="1105"/>
      <c r="BY40" s="1105"/>
      <c r="BZ40" s="1105"/>
      <c r="CA40" s="1105"/>
      <c r="CB40" s="1105"/>
      <c r="CC40" s="1105"/>
      <c r="CD40" s="1105"/>
      <c r="CE40" s="1105"/>
      <c r="CF40" s="1105"/>
      <c r="CG40" s="1106"/>
      <c r="CH40" s="1079"/>
      <c r="CI40" s="1080"/>
      <c r="CJ40" s="1080"/>
      <c r="CK40" s="1080"/>
      <c r="CL40" s="1081"/>
      <c r="CM40" s="1079"/>
      <c r="CN40" s="1080"/>
      <c r="CO40" s="1080"/>
      <c r="CP40" s="1080"/>
      <c r="CQ40" s="1081"/>
      <c r="CR40" s="1079"/>
      <c r="CS40" s="1080"/>
      <c r="CT40" s="1080"/>
      <c r="CU40" s="1080"/>
      <c r="CV40" s="1081"/>
      <c r="CW40" s="1079"/>
      <c r="CX40" s="1080"/>
      <c r="CY40" s="1080"/>
      <c r="CZ40" s="1080"/>
      <c r="DA40" s="1081"/>
      <c r="DB40" s="1079"/>
      <c r="DC40" s="1080"/>
      <c r="DD40" s="1080"/>
      <c r="DE40" s="1080"/>
      <c r="DF40" s="1081"/>
      <c r="DG40" s="1079"/>
      <c r="DH40" s="1080"/>
      <c r="DI40" s="1080"/>
      <c r="DJ40" s="1080"/>
      <c r="DK40" s="1081"/>
      <c r="DL40" s="1079"/>
      <c r="DM40" s="1080"/>
      <c r="DN40" s="1080"/>
      <c r="DO40" s="1080"/>
      <c r="DP40" s="1081"/>
      <c r="DQ40" s="1079"/>
      <c r="DR40" s="1080"/>
      <c r="DS40" s="1080"/>
      <c r="DT40" s="1080"/>
      <c r="DU40" s="1081"/>
      <c r="DV40" s="1082"/>
      <c r="DW40" s="1083"/>
      <c r="DX40" s="1083"/>
      <c r="DY40" s="1083"/>
      <c r="DZ40" s="1084"/>
      <c r="EA40" s="246"/>
    </row>
    <row r="41" spans="1:131" s="247" customFormat="1" ht="26.25" customHeight="1" x14ac:dyDescent="0.2">
      <c r="A41" s="261">
        <v>14</v>
      </c>
      <c r="B41" s="1127"/>
      <c r="C41" s="1128"/>
      <c r="D41" s="1128"/>
      <c r="E41" s="1128"/>
      <c r="F41" s="1128"/>
      <c r="G41" s="1128"/>
      <c r="H41" s="1128"/>
      <c r="I41" s="1128"/>
      <c r="J41" s="1128"/>
      <c r="K41" s="1128"/>
      <c r="L41" s="1128"/>
      <c r="M41" s="1128"/>
      <c r="N41" s="1128"/>
      <c r="O41" s="1128"/>
      <c r="P41" s="1129"/>
      <c r="Q41" s="1132"/>
      <c r="R41" s="1133"/>
      <c r="S41" s="1133"/>
      <c r="T41" s="1133"/>
      <c r="U41" s="1133"/>
      <c r="V41" s="1133"/>
      <c r="W41" s="1133"/>
      <c r="X41" s="1133"/>
      <c r="Y41" s="1133"/>
      <c r="Z41" s="1133"/>
      <c r="AA41" s="1133"/>
      <c r="AB41" s="1133"/>
      <c r="AC41" s="1133"/>
      <c r="AD41" s="1133"/>
      <c r="AE41" s="1134"/>
      <c r="AF41" s="1109"/>
      <c r="AG41" s="1110"/>
      <c r="AH41" s="1110"/>
      <c r="AI41" s="1110"/>
      <c r="AJ41" s="1111"/>
      <c r="AK41" s="1069"/>
      <c r="AL41" s="1060"/>
      <c r="AM41" s="1060"/>
      <c r="AN41" s="1060"/>
      <c r="AO41" s="1060"/>
      <c r="AP41" s="1060"/>
      <c r="AQ41" s="1060"/>
      <c r="AR41" s="1060"/>
      <c r="AS41" s="1060"/>
      <c r="AT41" s="1060"/>
      <c r="AU41" s="1060"/>
      <c r="AV41" s="1060"/>
      <c r="AW41" s="1060"/>
      <c r="AX41" s="1060"/>
      <c r="AY41" s="1060"/>
      <c r="AZ41" s="1071"/>
      <c r="BA41" s="1071"/>
      <c r="BB41" s="1071"/>
      <c r="BC41" s="1071"/>
      <c r="BD41" s="1071"/>
      <c r="BE41" s="1122"/>
      <c r="BF41" s="1122"/>
      <c r="BG41" s="1122"/>
      <c r="BH41" s="1122"/>
      <c r="BI41" s="1123"/>
      <c r="BJ41" s="252"/>
      <c r="BK41" s="252"/>
      <c r="BL41" s="252"/>
      <c r="BM41" s="252"/>
      <c r="BN41" s="252"/>
      <c r="BO41" s="265"/>
      <c r="BP41" s="265"/>
      <c r="BQ41" s="262">
        <v>35</v>
      </c>
      <c r="BR41" s="263"/>
      <c r="BS41" s="1104"/>
      <c r="BT41" s="1105"/>
      <c r="BU41" s="1105"/>
      <c r="BV41" s="1105"/>
      <c r="BW41" s="1105"/>
      <c r="BX41" s="1105"/>
      <c r="BY41" s="1105"/>
      <c r="BZ41" s="1105"/>
      <c r="CA41" s="1105"/>
      <c r="CB41" s="1105"/>
      <c r="CC41" s="1105"/>
      <c r="CD41" s="1105"/>
      <c r="CE41" s="1105"/>
      <c r="CF41" s="1105"/>
      <c r="CG41" s="1106"/>
      <c r="CH41" s="1079"/>
      <c r="CI41" s="1080"/>
      <c r="CJ41" s="1080"/>
      <c r="CK41" s="1080"/>
      <c r="CL41" s="1081"/>
      <c r="CM41" s="1079"/>
      <c r="CN41" s="1080"/>
      <c r="CO41" s="1080"/>
      <c r="CP41" s="1080"/>
      <c r="CQ41" s="1081"/>
      <c r="CR41" s="1079"/>
      <c r="CS41" s="1080"/>
      <c r="CT41" s="1080"/>
      <c r="CU41" s="1080"/>
      <c r="CV41" s="1081"/>
      <c r="CW41" s="1079"/>
      <c r="CX41" s="1080"/>
      <c r="CY41" s="1080"/>
      <c r="CZ41" s="1080"/>
      <c r="DA41" s="1081"/>
      <c r="DB41" s="1079"/>
      <c r="DC41" s="1080"/>
      <c r="DD41" s="1080"/>
      <c r="DE41" s="1080"/>
      <c r="DF41" s="1081"/>
      <c r="DG41" s="1079"/>
      <c r="DH41" s="1080"/>
      <c r="DI41" s="1080"/>
      <c r="DJ41" s="1080"/>
      <c r="DK41" s="1081"/>
      <c r="DL41" s="1079"/>
      <c r="DM41" s="1080"/>
      <c r="DN41" s="1080"/>
      <c r="DO41" s="1080"/>
      <c r="DP41" s="1081"/>
      <c r="DQ41" s="1079"/>
      <c r="DR41" s="1080"/>
      <c r="DS41" s="1080"/>
      <c r="DT41" s="1080"/>
      <c r="DU41" s="1081"/>
      <c r="DV41" s="1082"/>
      <c r="DW41" s="1083"/>
      <c r="DX41" s="1083"/>
      <c r="DY41" s="1083"/>
      <c r="DZ41" s="1084"/>
      <c r="EA41" s="246"/>
    </row>
    <row r="42" spans="1:131" s="247" customFormat="1" ht="26.25" customHeight="1" x14ac:dyDescent="0.2">
      <c r="A42" s="261">
        <v>15</v>
      </c>
      <c r="B42" s="1127"/>
      <c r="C42" s="1128"/>
      <c r="D42" s="1128"/>
      <c r="E42" s="1128"/>
      <c r="F42" s="1128"/>
      <c r="G42" s="1128"/>
      <c r="H42" s="1128"/>
      <c r="I42" s="1128"/>
      <c r="J42" s="1128"/>
      <c r="K42" s="1128"/>
      <c r="L42" s="1128"/>
      <c r="M42" s="1128"/>
      <c r="N42" s="1128"/>
      <c r="O42" s="1128"/>
      <c r="P42" s="1129"/>
      <c r="Q42" s="1132"/>
      <c r="R42" s="1133"/>
      <c r="S42" s="1133"/>
      <c r="T42" s="1133"/>
      <c r="U42" s="1133"/>
      <c r="V42" s="1133"/>
      <c r="W42" s="1133"/>
      <c r="X42" s="1133"/>
      <c r="Y42" s="1133"/>
      <c r="Z42" s="1133"/>
      <c r="AA42" s="1133"/>
      <c r="AB42" s="1133"/>
      <c r="AC42" s="1133"/>
      <c r="AD42" s="1133"/>
      <c r="AE42" s="1134"/>
      <c r="AF42" s="1109"/>
      <c r="AG42" s="1110"/>
      <c r="AH42" s="1110"/>
      <c r="AI42" s="1110"/>
      <c r="AJ42" s="1111"/>
      <c r="AK42" s="1069"/>
      <c r="AL42" s="1060"/>
      <c r="AM42" s="1060"/>
      <c r="AN42" s="1060"/>
      <c r="AO42" s="1060"/>
      <c r="AP42" s="1060"/>
      <c r="AQ42" s="1060"/>
      <c r="AR42" s="1060"/>
      <c r="AS42" s="1060"/>
      <c r="AT42" s="1060"/>
      <c r="AU42" s="1060"/>
      <c r="AV42" s="1060"/>
      <c r="AW42" s="1060"/>
      <c r="AX42" s="1060"/>
      <c r="AY42" s="1060"/>
      <c r="AZ42" s="1071"/>
      <c r="BA42" s="1071"/>
      <c r="BB42" s="1071"/>
      <c r="BC42" s="1071"/>
      <c r="BD42" s="1071"/>
      <c r="BE42" s="1122"/>
      <c r="BF42" s="1122"/>
      <c r="BG42" s="1122"/>
      <c r="BH42" s="1122"/>
      <c r="BI42" s="1123"/>
      <c r="BJ42" s="252"/>
      <c r="BK42" s="252"/>
      <c r="BL42" s="252"/>
      <c r="BM42" s="252"/>
      <c r="BN42" s="252"/>
      <c r="BO42" s="265"/>
      <c r="BP42" s="265"/>
      <c r="BQ42" s="262">
        <v>36</v>
      </c>
      <c r="BR42" s="263"/>
      <c r="BS42" s="1104"/>
      <c r="BT42" s="1105"/>
      <c r="BU42" s="1105"/>
      <c r="BV42" s="1105"/>
      <c r="BW42" s="1105"/>
      <c r="BX42" s="1105"/>
      <c r="BY42" s="1105"/>
      <c r="BZ42" s="1105"/>
      <c r="CA42" s="1105"/>
      <c r="CB42" s="1105"/>
      <c r="CC42" s="1105"/>
      <c r="CD42" s="1105"/>
      <c r="CE42" s="1105"/>
      <c r="CF42" s="1105"/>
      <c r="CG42" s="1106"/>
      <c r="CH42" s="1079"/>
      <c r="CI42" s="1080"/>
      <c r="CJ42" s="1080"/>
      <c r="CK42" s="1080"/>
      <c r="CL42" s="1081"/>
      <c r="CM42" s="1079"/>
      <c r="CN42" s="1080"/>
      <c r="CO42" s="1080"/>
      <c r="CP42" s="1080"/>
      <c r="CQ42" s="1081"/>
      <c r="CR42" s="1079"/>
      <c r="CS42" s="1080"/>
      <c r="CT42" s="1080"/>
      <c r="CU42" s="1080"/>
      <c r="CV42" s="1081"/>
      <c r="CW42" s="1079"/>
      <c r="CX42" s="1080"/>
      <c r="CY42" s="1080"/>
      <c r="CZ42" s="1080"/>
      <c r="DA42" s="1081"/>
      <c r="DB42" s="1079"/>
      <c r="DC42" s="1080"/>
      <c r="DD42" s="1080"/>
      <c r="DE42" s="1080"/>
      <c r="DF42" s="1081"/>
      <c r="DG42" s="1079"/>
      <c r="DH42" s="1080"/>
      <c r="DI42" s="1080"/>
      <c r="DJ42" s="1080"/>
      <c r="DK42" s="1081"/>
      <c r="DL42" s="1079"/>
      <c r="DM42" s="1080"/>
      <c r="DN42" s="1080"/>
      <c r="DO42" s="1080"/>
      <c r="DP42" s="1081"/>
      <c r="DQ42" s="1079"/>
      <c r="DR42" s="1080"/>
      <c r="DS42" s="1080"/>
      <c r="DT42" s="1080"/>
      <c r="DU42" s="1081"/>
      <c r="DV42" s="1082"/>
      <c r="DW42" s="1083"/>
      <c r="DX42" s="1083"/>
      <c r="DY42" s="1083"/>
      <c r="DZ42" s="1084"/>
      <c r="EA42" s="246"/>
    </row>
    <row r="43" spans="1:131" s="247" customFormat="1" ht="26.25" customHeight="1" x14ac:dyDescent="0.2">
      <c r="A43" s="261">
        <v>16</v>
      </c>
      <c r="B43" s="1127"/>
      <c r="C43" s="1128"/>
      <c r="D43" s="1128"/>
      <c r="E43" s="1128"/>
      <c r="F43" s="1128"/>
      <c r="G43" s="1128"/>
      <c r="H43" s="1128"/>
      <c r="I43" s="1128"/>
      <c r="J43" s="1128"/>
      <c r="K43" s="1128"/>
      <c r="L43" s="1128"/>
      <c r="M43" s="1128"/>
      <c r="N43" s="1128"/>
      <c r="O43" s="1128"/>
      <c r="P43" s="1129"/>
      <c r="Q43" s="1132"/>
      <c r="R43" s="1133"/>
      <c r="S43" s="1133"/>
      <c r="T43" s="1133"/>
      <c r="U43" s="1133"/>
      <c r="V43" s="1133"/>
      <c r="W43" s="1133"/>
      <c r="X43" s="1133"/>
      <c r="Y43" s="1133"/>
      <c r="Z43" s="1133"/>
      <c r="AA43" s="1133"/>
      <c r="AB43" s="1133"/>
      <c r="AC43" s="1133"/>
      <c r="AD43" s="1133"/>
      <c r="AE43" s="1134"/>
      <c r="AF43" s="1109"/>
      <c r="AG43" s="1110"/>
      <c r="AH43" s="1110"/>
      <c r="AI43" s="1110"/>
      <c r="AJ43" s="1111"/>
      <c r="AK43" s="1069"/>
      <c r="AL43" s="1060"/>
      <c r="AM43" s="1060"/>
      <c r="AN43" s="1060"/>
      <c r="AO43" s="1060"/>
      <c r="AP43" s="1060"/>
      <c r="AQ43" s="1060"/>
      <c r="AR43" s="1060"/>
      <c r="AS43" s="1060"/>
      <c r="AT43" s="1060"/>
      <c r="AU43" s="1060"/>
      <c r="AV43" s="1060"/>
      <c r="AW43" s="1060"/>
      <c r="AX43" s="1060"/>
      <c r="AY43" s="1060"/>
      <c r="AZ43" s="1071"/>
      <c r="BA43" s="1071"/>
      <c r="BB43" s="1071"/>
      <c r="BC43" s="1071"/>
      <c r="BD43" s="1071"/>
      <c r="BE43" s="1122"/>
      <c r="BF43" s="1122"/>
      <c r="BG43" s="1122"/>
      <c r="BH43" s="1122"/>
      <c r="BI43" s="1123"/>
      <c r="BJ43" s="252"/>
      <c r="BK43" s="252"/>
      <c r="BL43" s="252"/>
      <c r="BM43" s="252"/>
      <c r="BN43" s="252"/>
      <c r="BO43" s="265"/>
      <c r="BP43" s="265"/>
      <c r="BQ43" s="262">
        <v>37</v>
      </c>
      <c r="BR43" s="263"/>
      <c r="BS43" s="1104"/>
      <c r="BT43" s="1105"/>
      <c r="BU43" s="1105"/>
      <c r="BV43" s="1105"/>
      <c r="BW43" s="1105"/>
      <c r="BX43" s="1105"/>
      <c r="BY43" s="1105"/>
      <c r="BZ43" s="1105"/>
      <c r="CA43" s="1105"/>
      <c r="CB43" s="1105"/>
      <c r="CC43" s="1105"/>
      <c r="CD43" s="1105"/>
      <c r="CE43" s="1105"/>
      <c r="CF43" s="1105"/>
      <c r="CG43" s="1106"/>
      <c r="CH43" s="1079"/>
      <c r="CI43" s="1080"/>
      <c r="CJ43" s="1080"/>
      <c r="CK43" s="1080"/>
      <c r="CL43" s="1081"/>
      <c r="CM43" s="1079"/>
      <c r="CN43" s="1080"/>
      <c r="CO43" s="1080"/>
      <c r="CP43" s="1080"/>
      <c r="CQ43" s="1081"/>
      <c r="CR43" s="1079"/>
      <c r="CS43" s="1080"/>
      <c r="CT43" s="1080"/>
      <c r="CU43" s="1080"/>
      <c r="CV43" s="1081"/>
      <c r="CW43" s="1079"/>
      <c r="CX43" s="1080"/>
      <c r="CY43" s="1080"/>
      <c r="CZ43" s="1080"/>
      <c r="DA43" s="1081"/>
      <c r="DB43" s="1079"/>
      <c r="DC43" s="1080"/>
      <c r="DD43" s="1080"/>
      <c r="DE43" s="1080"/>
      <c r="DF43" s="1081"/>
      <c r="DG43" s="1079"/>
      <c r="DH43" s="1080"/>
      <c r="DI43" s="1080"/>
      <c r="DJ43" s="1080"/>
      <c r="DK43" s="1081"/>
      <c r="DL43" s="1079"/>
      <c r="DM43" s="1080"/>
      <c r="DN43" s="1080"/>
      <c r="DO43" s="1080"/>
      <c r="DP43" s="1081"/>
      <c r="DQ43" s="1079"/>
      <c r="DR43" s="1080"/>
      <c r="DS43" s="1080"/>
      <c r="DT43" s="1080"/>
      <c r="DU43" s="1081"/>
      <c r="DV43" s="1082"/>
      <c r="DW43" s="1083"/>
      <c r="DX43" s="1083"/>
      <c r="DY43" s="1083"/>
      <c r="DZ43" s="1084"/>
      <c r="EA43" s="246"/>
    </row>
    <row r="44" spans="1:131" s="247" customFormat="1" ht="26.25" customHeight="1" x14ac:dyDescent="0.2">
      <c r="A44" s="261">
        <v>17</v>
      </c>
      <c r="B44" s="1127"/>
      <c r="C44" s="1128"/>
      <c r="D44" s="1128"/>
      <c r="E44" s="1128"/>
      <c r="F44" s="1128"/>
      <c r="G44" s="1128"/>
      <c r="H44" s="1128"/>
      <c r="I44" s="1128"/>
      <c r="J44" s="1128"/>
      <c r="K44" s="1128"/>
      <c r="L44" s="1128"/>
      <c r="M44" s="1128"/>
      <c r="N44" s="1128"/>
      <c r="O44" s="1128"/>
      <c r="P44" s="1129"/>
      <c r="Q44" s="1132"/>
      <c r="R44" s="1133"/>
      <c r="S44" s="1133"/>
      <c r="T44" s="1133"/>
      <c r="U44" s="1133"/>
      <c r="V44" s="1133"/>
      <c r="W44" s="1133"/>
      <c r="X44" s="1133"/>
      <c r="Y44" s="1133"/>
      <c r="Z44" s="1133"/>
      <c r="AA44" s="1133"/>
      <c r="AB44" s="1133"/>
      <c r="AC44" s="1133"/>
      <c r="AD44" s="1133"/>
      <c r="AE44" s="1134"/>
      <c r="AF44" s="1109"/>
      <c r="AG44" s="1110"/>
      <c r="AH44" s="1110"/>
      <c r="AI44" s="1110"/>
      <c r="AJ44" s="1111"/>
      <c r="AK44" s="1069"/>
      <c r="AL44" s="1060"/>
      <c r="AM44" s="1060"/>
      <c r="AN44" s="1060"/>
      <c r="AO44" s="1060"/>
      <c r="AP44" s="1060"/>
      <c r="AQ44" s="1060"/>
      <c r="AR44" s="1060"/>
      <c r="AS44" s="1060"/>
      <c r="AT44" s="1060"/>
      <c r="AU44" s="1060"/>
      <c r="AV44" s="1060"/>
      <c r="AW44" s="1060"/>
      <c r="AX44" s="1060"/>
      <c r="AY44" s="1060"/>
      <c r="AZ44" s="1071"/>
      <c r="BA44" s="1071"/>
      <c r="BB44" s="1071"/>
      <c r="BC44" s="1071"/>
      <c r="BD44" s="1071"/>
      <c r="BE44" s="1122"/>
      <c r="BF44" s="1122"/>
      <c r="BG44" s="1122"/>
      <c r="BH44" s="1122"/>
      <c r="BI44" s="1123"/>
      <c r="BJ44" s="252"/>
      <c r="BK44" s="252"/>
      <c r="BL44" s="252"/>
      <c r="BM44" s="252"/>
      <c r="BN44" s="252"/>
      <c r="BO44" s="265"/>
      <c r="BP44" s="265"/>
      <c r="BQ44" s="262">
        <v>38</v>
      </c>
      <c r="BR44" s="263"/>
      <c r="BS44" s="1104"/>
      <c r="BT44" s="1105"/>
      <c r="BU44" s="1105"/>
      <c r="BV44" s="1105"/>
      <c r="BW44" s="1105"/>
      <c r="BX44" s="1105"/>
      <c r="BY44" s="1105"/>
      <c r="BZ44" s="1105"/>
      <c r="CA44" s="1105"/>
      <c r="CB44" s="1105"/>
      <c r="CC44" s="1105"/>
      <c r="CD44" s="1105"/>
      <c r="CE44" s="1105"/>
      <c r="CF44" s="1105"/>
      <c r="CG44" s="1106"/>
      <c r="CH44" s="1079"/>
      <c r="CI44" s="1080"/>
      <c r="CJ44" s="1080"/>
      <c r="CK44" s="1080"/>
      <c r="CL44" s="1081"/>
      <c r="CM44" s="1079"/>
      <c r="CN44" s="1080"/>
      <c r="CO44" s="1080"/>
      <c r="CP44" s="1080"/>
      <c r="CQ44" s="1081"/>
      <c r="CR44" s="1079"/>
      <c r="CS44" s="1080"/>
      <c r="CT44" s="1080"/>
      <c r="CU44" s="1080"/>
      <c r="CV44" s="1081"/>
      <c r="CW44" s="1079"/>
      <c r="CX44" s="1080"/>
      <c r="CY44" s="1080"/>
      <c r="CZ44" s="1080"/>
      <c r="DA44" s="1081"/>
      <c r="DB44" s="1079"/>
      <c r="DC44" s="1080"/>
      <c r="DD44" s="1080"/>
      <c r="DE44" s="1080"/>
      <c r="DF44" s="1081"/>
      <c r="DG44" s="1079"/>
      <c r="DH44" s="1080"/>
      <c r="DI44" s="1080"/>
      <c r="DJ44" s="1080"/>
      <c r="DK44" s="1081"/>
      <c r="DL44" s="1079"/>
      <c r="DM44" s="1080"/>
      <c r="DN44" s="1080"/>
      <c r="DO44" s="1080"/>
      <c r="DP44" s="1081"/>
      <c r="DQ44" s="1079"/>
      <c r="DR44" s="1080"/>
      <c r="DS44" s="1080"/>
      <c r="DT44" s="1080"/>
      <c r="DU44" s="1081"/>
      <c r="DV44" s="1082"/>
      <c r="DW44" s="1083"/>
      <c r="DX44" s="1083"/>
      <c r="DY44" s="1083"/>
      <c r="DZ44" s="1084"/>
      <c r="EA44" s="246"/>
    </row>
    <row r="45" spans="1:131" s="247" customFormat="1" ht="26.25" customHeight="1" x14ac:dyDescent="0.2">
      <c r="A45" s="261">
        <v>18</v>
      </c>
      <c r="B45" s="1127"/>
      <c r="C45" s="1128"/>
      <c r="D45" s="1128"/>
      <c r="E45" s="1128"/>
      <c r="F45" s="1128"/>
      <c r="G45" s="1128"/>
      <c r="H45" s="1128"/>
      <c r="I45" s="1128"/>
      <c r="J45" s="1128"/>
      <c r="K45" s="1128"/>
      <c r="L45" s="1128"/>
      <c r="M45" s="1128"/>
      <c r="N45" s="1128"/>
      <c r="O45" s="1128"/>
      <c r="P45" s="1129"/>
      <c r="Q45" s="1132"/>
      <c r="R45" s="1133"/>
      <c r="S45" s="1133"/>
      <c r="T45" s="1133"/>
      <c r="U45" s="1133"/>
      <c r="V45" s="1133"/>
      <c r="W45" s="1133"/>
      <c r="X45" s="1133"/>
      <c r="Y45" s="1133"/>
      <c r="Z45" s="1133"/>
      <c r="AA45" s="1133"/>
      <c r="AB45" s="1133"/>
      <c r="AC45" s="1133"/>
      <c r="AD45" s="1133"/>
      <c r="AE45" s="1134"/>
      <c r="AF45" s="1109"/>
      <c r="AG45" s="1110"/>
      <c r="AH45" s="1110"/>
      <c r="AI45" s="1110"/>
      <c r="AJ45" s="1111"/>
      <c r="AK45" s="1069"/>
      <c r="AL45" s="1060"/>
      <c r="AM45" s="1060"/>
      <c r="AN45" s="1060"/>
      <c r="AO45" s="1060"/>
      <c r="AP45" s="1060"/>
      <c r="AQ45" s="1060"/>
      <c r="AR45" s="1060"/>
      <c r="AS45" s="1060"/>
      <c r="AT45" s="1060"/>
      <c r="AU45" s="1060"/>
      <c r="AV45" s="1060"/>
      <c r="AW45" s="1060"/>
      <c r="AX45" s="1060"/>
      <c r="AY45" s="1060"/>
      <c r="AZ45" s="1071"/>
      <c r="BA45" s="1071"/>
      <c r="BB45" s="1071"/>
      <c r="BC45" s="1071"/>
      <c r="BD45" s="1071"/>
      <c r="BE45" s="1122"/>
      <c r="BF45" s="1122"/>
      <c r="BG45" s="1122"/>
      <c r="BH45" s="1122"/>
      <c r="BI45" s="1123"/>
      <c r="BJ45" s="252"/>
      <c r="BK45" s="252"/>
      <c r="BL45" s="252"/>
      <c r="BM45" s="252"/>
      <c r="BN45" s="252"/>
      <c r="BO45" s="265"/>
      <c r="BP45" s="265"/>
      <c r="BQ45" s="262">
        <v>39</v>
      </c>
      <c r="BR45" s="263"/>
      <c r="BS45" s="1104"/>
      <c r="BT45" s="1105"/>
      <c r="BU45" s="1105"/>
      <c r="BV45" s="1105"/>
      <c r="BW45" s="1105"/>
      <c r="BX45" s="1105"/>
      <c r="BY45" s="1105"/>
      <c r="BZ45" s="1105"/>
      <c r="CA45" s="1105"/>
      <c r="CB45" s="1105"/>
      <c r="CC45" s="1105"/>
      <c r="CD45" s="1105"/>
      <c r="CE45" s="1105"/>
      <c r="CF45" s="1105"/>
      <c r="CG45" s="1106"/>
      <c r="CH45" s="1079"/>
      <c r="CI45" s="1080"/>
      <c r="CJ45" s="1080"/>
      <c r="CK45" s="1080"/>
      <c r="CL45" s="1081"/>
      <c r="CM45" s="1079"/>
      <c r="CN45" s="1080"/>
      <c r="CO45" s="1080"/>
      <c r="CP45" s="1080"/>
      <c r="CQ45" s="1081"/>
      <c r="CR45" s="1079"/>
      <c r="CS45" s="1080"/>
      <c r="CT45" s="1080"/>
      <c r="CU45" s="1080"/>
      <c r="CV45" s="1081"/>
      <c r="CW45" s="1079"/>
      <c r="CX45" s="1080"/>
      <c r="CY45" s="1080"/>
      <c r="CZ45" s="1080"/>
      <c r="DA45" s="1081"/>
      <c r="DB45" s="1079"/>
      <c r="DC45" s="1080"/>
      <c r="DD45" s="1080"/>
      <c r="DE45" s="1080"/>
      <c r="DF45" s="1081"/>
      <c r="DG45" s="1079"/>
      <c r="DH45" s="1080"/>
      <c r="DI45" s="1080"/>
      <c r="DJ45" s="1080"/>
      <c r="DK45" s="1081"/>
      <c r="DL45" s="1079"/>
      <c r="DM45" s="1080"/>
      <c r="DN45" s="1080"/>
      <c r="DO45" s="1080"/>
      <c r="DP45" s="1081"/>
      <c r="DQ45" s="1079"/>
      <c r="DR45" s="1080"/>
      <c r="DS45" s="1080"/>
      <c r="DT45" s="1080"/>
      <c r="DU45" s="1081"/>
      <c r="DV45" s="1082"/>
      <c r="DW45" s="1083"/>
      <c r="DX45" s="1083"/>
      <c r="DY45" s="1083"/>
      <c r="DZ45" s="1084"/>
      <c r="EA45" s="246"/>
    </row>
    <row r="46" spans="1:131" s="247" customFormat="1" ht="26.25" customHeight="1" x14ac:dyDescent="0.2">
      <c r="A46" s="261">
        <v>19</v>
      </c>
      <c r="B46" s="1127"/>
      <c r="C46" s="1128"/>
      <c r="D46" s="1128"/>
      <c r="E46" s="1128"/>
      <c r="F46" s="1128"/>
      <c r="G46" s="1128"/>
      <c r="H46" s="1128"/>
      <c r="I46" s="1128"/>
      <c r="J46" s="1128"/>
      <c r="K46" s="1128"/>
      <c r="L46" s="1128"/>
      <c r="M46" s="1128"/>
      <c r="N46" s="1128"/>
      <c r="O46" s="1128"/>
      <c r="P46" s="1129"/>
      <c r="Q46" s="1132"/>
      <c r="R46" s="1133"/>
      <c r="S46" s="1133"/>
      <c r="T46" s="1133"/>
      <c r="U46" s="1133"/>
      <c r="V46" s="1133"/>
      <c r="W46" s="1133"/>
      <c r="X46" s="1133"/>
      <c r="Y46" s="1133"/>
      <c r="Z46" s="1133"/>
      <c r="AA46" s="1133"/>
      <c r="AB46" s="1133"/>
      <c r="AC46" s="1133"/>
      <c r="AD46" s="1133"/>
      <c r="AE46" s="1134"/>
      <c r="AF46" s="1109"/>
      <c r="AG46" s="1110"/>
      <c r="AH46" s="1110"/>
      <c r="AI46" s="1110"/>
      <c r="AJ46" s="1111"/>
      <c r="AK46" s="1069"/>
      <c r="AL46" s="1060"/>
      <c r="AM46" s="1060"/>
      <c r="AN46" s="1060"/>
      <c r="AO46" s="1060"/>
      <c r="AP46" s="1060"/>
      <c r="AQ46" s="1060"/>
      <c r="AR46" s="1060"/>
      <c r="AS46" s="1060"/>
      <c r="AT46" s="1060"/>
      <c r="AU46" s="1060"/>
      <c r="AV46" s="1060"/>
      <c r="AW46" s="1060"/>
      <c r="AX46" s="1060"/>
      <c r="AY46" s="1060"/>
      <c r="AZ46" s="1071"/>
      <c r="BA46" s="1071"/>
      <c r="BB46" s="1071"/>
      <c r="BC46" s="1071"/>
      <c r="BD46" s="1071"/>
      <c r="BE46" s="1122"/>
      <c r="BF46" s="1122"/>
      <c r="BG46" s="1122"/>
      <c r="BH46" s="1122"/>
      <c r="BI46" s="1123"/>
      <c r="BJ46" s="252"/>
      <c r="BK46" s="252"/>
      <c r="BL46" s="252"/>
      <c r="BM46" s="252"/>
      <c r="BN46" s="252"/>
      <c r="BO46" s="265"/>
      <c r="BP46" s="265"/>
      <c r="BQ46" s="262">
        <v>40</v>
      </c>
      <c r="BR46" s="263"/>
      <c r="BS46" s="1104"/>
      <c r="BT46" s="1105"/>
      <c r="BU46" s="1105"/>
      <c r="BV46" s="1105"/>
      <c r="BW46" s="1105"/>
      <c r="BX46" s="1105"/>
      <c r="BY46" s="1105"/>
      <c r="BZ46" s="1105"/>
      <c r="CA46" s="1105"/>
      <c r="CB46" s="1105"/>
      <c r="CC46" s="1105"/>
      <c r="CD46" s="1105"/>
      <c r="CE46" s="1105"/>
      <c r="CF46" s="1105"/>
      <c r="CG46" s="1106"/>
      <c r="CH46" s="1079"/>
      <c r="CI46" s="1080"/>
      <c r="CJ46" s="1080"/>
      <c r="CK46" s="1080"/>
      <c r="CL46" s="1081"/>
      <c r="CM46" s="1079"/>
      <c r="CN46" s="1080"/>
      <c r="CO46" s="1080"/>
      <c r="CP46" s="1080"/>
      <c r="CQ46" s="1081"/>
      <c r="CR46" s="1079"/>
      <c r="CS46" s="1080"/>
      <c r="CT46" s="1080"/>
      <c r="CU46" s="1080"/>
      <c r="CV46" s="1081"/>
      <c r="CW46" s="1079"/>
      <c r="CX46" s="1080"/>
      <c r="CY46" s="1080"/>
      <c r="CZ46" s="1080"/>
      <c r="DA46" s="1081"/>
      <c r="DB46" s="1079"/>
      <c r="DC46" s="1080"/>
      <c r="DD46" s="1080"/>
      <c r="DE46" s="1080"/>
      <c r="DF46" s="1081"/>
      <c r="DG46" s="1079"/>
      <c r="DH46" s="1080"/>
      <c r="DI46" s="1080"/>
      <c r="DJ46" s="1080"/>
      <c r="DK46" s="1081"/>
      <c r="DL46" s="1079"/>
      <c r="DM46" s="1080"/>
      <c r="DN46" s="1080"/>
      <c r="DO46" s="1080"/>
      <c r="DP46" s="1081"/>
      <c r="DQ46" s="1079"/>
      <c r="DR46" s="1080"/>
      <c r="DS46" s="1080"/>
      <c r="DT46" s="1080"/>
      <c r="DU46" s="1081"/>
      <c r="DV46" s="1082"/>
      <c r="DW46" s="1083"/>
      <c r="DX46" s="1083"/>
      <c r="DY46" s="1083"/>
      <c r="DZ46" s="1084"/>
      <c r="EA46" s="246"/>
    </row>
    <row r="47" spans="1:131" s="247" customFormat="1" ht="26.25" customHeight="1" x14ac:dyDescent="0.2">
      <c r="A47" s="261">
        <v>20</v>
      </c>
      <c r="B47" s="1127"/>
      <c r="C47" s="1128"/>
      <c r="D47" s="1128"/>
      <c r="E47" s="1128"/>
      <c r="F47" s="1128"/>
      <c r="G47" s="1128"/>
      <c r="H47" s="1128"/>
      <c r="I47" s="1128"/>
      <c r="J47" s="1128"/>
      <c r="K47" s="1128"/>
      <c r="L47" s="1128"/>
      <c r="M47" s="1128"/>
      <c r="N47" s="1128"/>
      <c r="O47" s="1128"/>
      <c r="P47" s="1129"/>
      <c r="Q47" s="1132"/>
      <c r="R47" s="1133"/>
      <c r="S47" s="1133"/>
      <c r="T47" s="1133"/>
      <c r="U47" s="1133"/>
      <c r="V47" s="1133"/>
      <c r="W47" s="1133"/>
      <c r="X47" s="1133"/>
      <c r="Y47" s="1133"/>
      <c r="Z47" s="1133"/>
      <c r="AA47" s="1133"/>
      <c r="AB47" s="1133"/>
      <c r="AC47" s="1133"/>
      <c r="AD47" s="1133"/>
      <c r="AE47" s="1134"/>
      <c r="AF47" s="1109"/>
      <c r="AG47" s="1110"/>
      <c r="AH47" s="1110"/>
      <c r="AI47" s="1110"/>
      <c r="AJ47" s="1111"/>
      <c r="AK47" s="1069"/>
      <c r="AL47" s="1060"/>
      <c r="AM47" s="1060"/>
      <c r="AN47" s="1060"/>
      <c r="AO47" s="1060"/>
      <c r="AP47" s="1060"/>
      <c r="AQ47" s="1060"/>
      <c r="AR47" s="1060"/>
      <c r="AS47" s="1060"/>
      <c r="AT47" s="1060"/>
      <c r="AU47" s="1060"/>
      <c r="AV47" s="1060"/>
      <c r="AW47" s="1060"/>
      <c r="AX47" s="1060"/>
      <c r="AY47" s="1060"/>
      <c r="AZ47" s="1071"/>
      <c r="BA47" s="1071"/>
      <c r="BB47" s="1071"/>
      <c r="BC47" s="1071"/>
      <c r="BD47" s="1071"/>
      <c r="BE47" s="1122"/>
      <c r="BF47" s="1122"/>
      <c r="BG47" s="1122"/>
      <c r="BH47" s="1122"/>
      <c r="BI47" s="1123"/>
      <c r="BJ47" s="252"/>
      <c r="BK47" s="252"/>
      <c r="BL47" s="252"/>
      <c r="BM47" s="252"/>
      <c r="BN47" s="252"/>
      <c r="BO47" s="265"/>
      <c r="BP47" s="265"/>
      <c r="BQ47" s="262">
        <v>41</v>
      </c>
      <c r="BR47" s="263"/>
      <c r="BS47" s="1104"/>
      <c r="BT47" s="1105"/>
      <c r="BU47" s="1105"/>
      <c r="BV47" s="1105"/>
      <c r="BW47" s="1105"/>
      <c r="BX47" s="1105"/>
      <c r="BY47" s="1105"/>
      <c r="BZ47" s="1105"/>
      <c r="CA47" s="1105"/>
      <c r="CB47" s="1105"/>
      <c r="CC47" s="1105"/>
      <c r="CD47" s="1105"/>
      <c r="CE47" s="1105"/>
      <c r="CF47" s="1105"/>
      <c r="CG47" s="1106"/>
      <c r="CH47" s="1079"/>
      <c r="CI47" s="1080"/>
      <c r="CJ47" s="1080"/>
      <c r="CK47" s="1080"/>
      <c r="CL47" s="1081"/>
      <c r="CM47" s="1079"/>
      <c r="CN47" s="1080"/>
      <c r="CO47" s="1080"/>
      <c r="CP47" s="1080"/>
      <c r="CQ47" s="1081"/>
      <c r="CR47" s="1079"/>
      <c r="CS47" s="1080"/>
      <c r="CT47" s="1080"/>
      <c r="CU47" s="1080"/>
      <c r="CV47" s="1081"/>
      <c r="CW47" s="1079"/>
      <c r="CX47" s="1080"/>
      <c r="CY47" s="1080"/>
      <c r="CZ47" s="1080"/>
      <c r="DA47" s="1081"/>
      <c r="DB47" s="1079"/>
      <c r="DC47" s="1080"/>
      <c r="DD47" s="1080"/>
      <c r="DE47" s="1080"/>
      <c r="DF47" s="1081"/>
      <c r="DG47" s="1079"/>
      <c r="DH47" s="1080"/>
      <c r="DI47" s="1080"/>
      <c r="DJ47" s="1080"/>
      <c r="DK47" s="1081"/>
      <c r="DL47" s="1079"/>
      <c r="DM47" s="1080"/>
      <c r="DN47" s="1080"/>
      <c r="DO47" s="1080"/>
      <c r="DP47" s="1081"/>
      <c r="DQ47" s="1079"/>
      <c r="DR47" s="1080"/>
      <c r="DS47" s="1080"/>
      <c r="DT47" s="1080"/>
      <c r="DU47" s="1081"/>
      <c r="DV47" s="1082"/>
      <c r="DW47" s="1083"/>
      <c r="DX47" s="1083"/>
      <c r="DY47" s="1083"/>
      <c r="DZ47" s="1084"/>
      <c r="EA47" s="246"/>
    </row>
    <row r="48" spans="1:131" s="247" customFormat="1" ht="26.25" customHeight="1" x14ac:dyDescent="0.2">
      <c r="A48" s="261">
        <v>21</v>
      </c>
      <c r="B48" s="1127"/>
      <c r="C48" s="1128"/>
      <c r="D48" s="1128"/>
      <c r="E48" s="1128"/>
      <c r="F48" s="1128"/>
      <c r="G48" s="1128"/>
      <c r="H48" s="1128"/>
      <c r="I48" s="1128"/>
      <c r="J48" s="1128"/>
      <c r="K48" s="1128"/>
      <c r="L48" s="1128"/>
      <c r="M48" s="1128"/>
      <c r="N48" s="1128"/>
      <c r="O48" s="1128"/>
      <c r="P48" s="1129"/>
      <c r="Q48" s="1132"/>
      <c r="R48" s="1133"/>
      <c r="S48" s="1133"/>
      <c r="T48" s="1133"/>
      <c r="U48" s="1133"/>
      <c r="V48" s="1133"/>
      <c r="W48" s="1133"/>
      <c r="X48" s="1133"/>
      <c r="Y48" s="1133"/>
      <c r="Z48" s="1133"/>
      <c r="AA48" s="1133"/>
      <c r="AB48" s="1133"/>
      <c r="AC48" s="1133"/>
      <c r="AD48" s="1133"/>
      <c r="AE48" s="1134"/>
      <c r="AF48" s="1109"/>
      <c r="AG48" s="1110"/>
      <c r="AH48" s="1110"/>
      <c r="AI48" s="1110"/>
      <c r="AJ48" s="1111"/>
      <c r="AK48" s="1069"/>
      <c r="AL48" s="1060"/>
      <c r="AM48" s="1060"/>
      <c r="AN48" s="1060"/>
      <c r="AO48" s="1060"/>
      <c r="AP48" s="1060"/>
      <c r="AQ48" s="1060"/>
      <c r="AR48" s="1060"/>
      <c r="AS48" s="1060"/>
      <c r="AT48" s="1060"/>
      <c r="AU48" s="1060"/>
      <c r="AV48" s="1060"/>
      <c r="AW48" s="1060"/>
      <c r="AX48" s="1060"/>
      <c r="AY48" s="1060"/>
      <c r="AZ48" s="1071"/>
      <c r="BA48" s="1071"/>
      <c r="BB48" s="1071"/>
      <c r="BC48" s="1071"/>
      <c r="BD48" s="1071"/>
      <c r="BE48" s="1122"/>
      <c r="BF48" s="1122"/>
      <c r="BG48" s="1122"/>
      <c r="BH48" s="1122"/>
      <c r="BI48" s="1123"/>
      <c r="BJ48" s="252"/>
      <c r="BK48" s="252"/>
      <c r="BL48" s="252"/>
      <c r="BM48" s="252"/>
      <c r="BN48" s="252"/>
      <c r="BO48" s="265"/>
      <c r="BP48" s="265"/>
      <c r="BQ48" s="262">
        <v>42</v>
      </c>
      <c r="BR48" s="263"/>
      <c r="BS48" s="1104"/>
      <c r="BT48" s="1105"/>
      <c r="BU48" s="1105"/>
      <c r="BV48" s="1105"/>
      <c r="BW48" s="1105"/>
      <c r="BX48" s="1105"/>
      <c r="BY48" s="1105"/>
      <c r="BZ48" s="1105"/>
      <c r="CA48" s="1105"/>
      <c r="CB48" s="1105"/>
      <c r="CC48" s="1105"/>
      <c r="CD48" s="1105"/>
      <c r="CE48" s="1105"/>
      <c r="CF48" s="1105"/>
      <c r="CG48" s="1106"/>
      <c r="CH48" s="1079"/>
      <c r="CI48" s="1080"/>
      <c r="CJ48" s="1080"/>
      <c r="CK48" s="1080"/>
      <c r="CL48" s="1081"/>
      <c r="CM48" s="1079"/>
      <c r="CN48" s="1080"/>
      <c r="CO48" s="1080"/>
      <c r="CP48" s="1080"/>
      <c r="CQ48" s="1081"/>
      <c r="CR48" s="1079"/>
      <c r="CS48" s="1080"/>
      <c r="CT48" s="1080"/>
      <c r="CU48" s="1080"/>
      <c r="CV48" s="1081"/>
      <c r="CW48" s="1079"/>
      <c r="CX48" s="1080"/>
      <c r="CY48" s="1080"/>
      <c r="CZ48" s="1080"/>
      <c r="DA48" s="1081"/>
      <c r="DB48" s="1079"/>
      <c r="DC48" s="1080"/>
      <c r="DD48" s="1080"/>
      <c r="DE48" s="1080"/>
      <c r="DF48" s="1081"/>
      <c r="DG48" s="1079"/>
      <c r="DH48" s="1080"/>
      <c r="DI48" s="1080"/>
      <c r="DJ48" s="1080"/>
      <c r="DK48" s="1081"/>
      <c r="DL48" s="1079"/>
      <c r="DM48" s="1080"/>
      <c r="DN48" s="1080"/>
      <c r="DO48" s="1080"/>
      <c r="DP48" s="1081"/>
      <c r="DQ48" s="1079"/>
      <c r="DR48" s="1080"/>
      <c r="DS48" s="1080"/>
      <c r="DT48" s="1080"/>
      <c r="DU48" s="1081"/>
      <c r="DV48" s="1082"/>
      <c r="DW48" s="1083"/>
      <c r="DX48" s="1083"/>
      <c r="DY48" s="1083"/>
      <c r="DZ48" s="1084"/>
      <c r="EA48" s="246"/>
    </row>
    <row r="49" spans="1:131" s="247" customFormat="1" ht="26.25" customHeight="1" x14ac:dyDescent="0.2">
      <c r="A49" s="261">
        <v>22</v>
      </c>
      <c r="B49" s="1127"/>
      <c r="C49" s="1128"/>
      <c r="D49" s="1128"/>
      <c r="E49" s="1128"/>
      <c r="F49" s="1128"/>
      <c r="G49" s="1128"/>
      <c r="H49" s="1128"/>
      <c r="I49" s="1128"/>
      <c r="J49" s="1128"/>
      <c r="K49" s="1128"/>
      <c r="L49" s="1128"/>
      <c r="M49" s="1128"/>
      <c r="N49" s="1128"/>
      <c r="O49" s="1128"/>
      <c r="P49" s="1129"/>
      <c r="Q49" s="1132"/>
      <c r="R49" s="1133"/>
      <c r="S49" s="1133"/>
      <c r="T49" s="1133"/>
      <c r="U49" s="1133"/>
      <c r="V49" s="1133"/>
      <c r="W49" s="1133"/>
      <c r="X49" s="1133"/>
      <c r="Y49" s="1133"/>
      <c r="Z49" s="1133"/>
      <c r="AA49" s="1133"/>
      <c r="AB49" s="1133"/>
      <c r="AC49" s="1133"/>
      <c r="AD49" s="1133"/>
      <c r="AE49" s="1134"/>
      <c r="AF49" s="1109"/>
      <c r="AG49" s="1110"/>
      <c r="AH49" s="1110"/>
      <c r="AI49" s="1110"/>
      <c r="AJ49" s="1111"/>
      <c r="AK49" s="1069"/>
      <c r="AL49" s="1060"/>
      <c r="AM49" s="1060"/>
      <c r="AN49" s="1060"/>
      <c r="AO49" s="1060"/>
      <c r="AP49" s="1060"/>
      <c r="AQ49" s="1060"/>
      <c r="AR49" s="1060"/>
      <c r="AS49" s="1060"/>
      <c r="AT49" s="1060"/>
      <c r="AU49" s="1060"/>
      <c r="AV49" s="1060"/>
      <c r="AW49" s="1060"/>
      <c r="AX49" s="1060"/>
      <c r="AY49" s="1060"/>
      <c r="AZ49" s="1071"/>
      <c r="BA49" s="1071"/>
      <c r="BB49" s="1071"/>
      <c r="BC49" s="1071"/>
      <c r="BD49" s="1071"/>
      <c r="BE49" s="1122"/>
      <c r="BF49" s="1122"/>
      <c r="BG49" s="1122"/>
      <c r="BH49" s="1122"/>
      <c r="BI49" s="1123"/>
      <c r="BJ49" s="252"/>
      <c r="BK49" s="252"/>
      <c r="BL49" s="252"/>
      <c r="BM49" s="252"/>
      <c r="BN49" s="252"/>
      <c r="BO49" s="265"/>
      <c r="BP49" s="265"/>
      <c r="BQ49" s="262">
        <v>43</v>
      </c>
      <c r="BR49" s="263"/>
      <c r="BS49" s="1104"/>
      <c r="BT49" s="1105"/>
      <c r="BU49" s="1105"/>
      <c r="BV49" s="1105"/>
      <c r="BW49" s="1105"/>
      <c r="BX49" s="1105"/>
      <c r="BY49" s="1105"/>
      <c r="BZ49" s="1105"/>
      <c r="CA49" s="1105"/>
      <c r="CB49" s="1105"/>
      <c r="CC49" s="1105"/>
      <c r="CD49" s="1105"/>
      <c r="CE49" s="1105"/>
      <c r="CF49" s="1105"/>
      <c r="CG49" s="1106"/>
      <c r="CH49" s="1079"/>
      <c r="CI49" s="1080"/>
      <c r="CJ49" s="1080"/>
      <c r="CK49" s="1080"/>
      <c r="CL49" s="1081"/>
      <c r="CM49" s="1079"/>
      <c r="CN49" s="1080"/>
      <c r="CO49" s="1080"/>
      <c r="CP49" s="1080"/>
      <c r="CQ49" s="1081"/>
      <c r="CR49" s="1079"/>
      <c r="CS49" s="1080"/>
      <c r="CT49" s="1080"/>
      <c r="CU49" s="1080"/>
      <c r="CV49" s="1081"/>
      <c r="CW49" s="1079"/>
      <c r="CX49" s="1080"/>
      <c r="CY49" s="1080"/>
      <c r="CZ49" s="1080"/>
      <c r="DA49" s="1081"/>
      <c r="DB49" s="1079"/>
      <c r="DC49" s="1080"/>
      <c r="DD49" s="1080"/>
      <c r="DE49" s="1080"/>
      <c r="DF49" s="1081"/>
      <c r="DG49" s="1079"/>
      <c r="DH49" s="1080"/>
      <c r="DI49" s="1080"/>
      <c r="DJ49" s="1080"/>
      <c r="DK49" s="1081"/>
      <c r="DL49" s="1079"/>
      <c r="DM49" s="1080"/>
      <c r="DN49" s="1080"/>
      <c r="DO49" s="1080"/>
      <c r="DP49" s="1081"/>
      <c r="DQ49" s="1079"/>
      <c r="DR49" s="1080"/>
      <c r="DS49" s="1080"/>
      <c r="DT49" s="1080"/>
      <c r="DU49" s="1081"/>
      <c r="DV49" s="1082"/>
      <c r="DW49" s="1083"/>
      <c r="DX49" s="1083"/>
      <c r="DY49" s="1083"/>
      <c r="DZ49" s="1084"/>
      <c r="EA49" s="246"/>
    </row>
    <row r="50" spans="1:131" s="247" customFormat="1" ht="26.25" customHeight="1" x14ac:dyDescent="0.2">
      <c r="A50" s="261">
        <v>23</v>
      </c>
      <c r="B50" s="1127"/>
      <c r="C50" s="1128"/>
      <c r="D50" s="1128"/>
      <c r="E50" s="1128"/>
      <c r="F50" s="1128"/>
      <c r="G50" s="1128"/>
      <c r="H50" s="1128"/>
      <c r="I50" s="1128"/>
      <c r="J50" s="1128"/>
      <c r="K50" s="1128"/>
      <c r="L50" s="1128"/>
      <c r="M50" s="1128"/>
      <c r="N50" s="1128"/>
      <c r="O50" s="1128"/>
      <c r="P50" s="1129"/>
      <c r="Q50" s="1130"/>
      <c r="R50" s="1113"/>
      <c r="S50" s="1113"/>
      <c r="T50" s="1113"/>
      <c r="U50" s="1113"/>
      <c r="V50" s="1113"/>
      <c r="W50" s="1113"/>
      <c r="X50" s="1113"/>
      <c r="Y50" s="1113"/>
      <c r="Z50" s="1113"/>
      <c r="AA50" s="1113"/>
      <c r="AB50" s="1113"/>
      <c r="AC50" s="1113"/>
      <c r="AD50" s="1113"/>
      <c r="AE50" s="1131"/>
      <c r="AF50" s="1109"/>
      <c r="AG50" s="1110"/>
      <c r="AH50" s="1110"/>
      <c r="AI50" s="1110"/>
      <c r="AJ50" s="1111"/>
      <c r="AK50" s="1112"/>
      <c r="AL50" s="1113"/>
      <c r="AM50" s="1113"/>
      <c r="AN50" s="1113"/>
      <c r="AO50" s="1113"/>
      <c r="AP50" s="1113"/>
      <c r="AQ50" s="1113"/>
      <c r="AR50" s="1113"/>
      <c r="AS50" s="1113"/>
      <c r="AT50" s="1113"/>
      <c r="AU50" s="1113"/>
      <c r="AV50" s="1113"/>
      <c r="AW50" s="1113"/>
      <c r="AX50" s="1113"/>
      <c r="AY50" s="1113"/>
      <c r="AZ50" s="1114"/>
      <c r="BA50" s="1114"/>
      <c r="BB50" s="1114"/>
      <c r="BC50" s="1114"/>
      <c r="BD50" s="1114"/>
      <c r="BE50" s="1122"/>
      <c r="BF50" s="1122"/>
      <c r="BG50" s="1122"/>
      <c r="BH50" s="1122"/>
      <c r="BI50" s="1123"/>
      <c r="BJ50" s="252"/>
      <c r="BK50" s="252"/>
      <c r="BL50" s="252"/>
      <c r="BM50" s="252"/>
      <c r="BN50" s="252"/>
      <c r="BO50" s="265"/>
      <c r="BP50" s="265"/>
      <c r="BQ50" s="262">
        <v>44</v>
      </c>
      <c r="BR50" s="263"/>
      <c r="BS50" s="1104"/>
      <c r="BT50" s="1105"/>
      <c r="BU50" s="1105"/>
      <c r="BV50" s="1105"/>
      <c r="BW50" s="1105"/>
      <c r="BX50" s="1105"/>
      <c r="BY50" s="1105"/>
      <c r="BZ50" s="1105"/>
      <c r="CA50" s="1105"/>
      <c r="CB50" s="1105"/>
      <c r="CC50" s="1105"/>
      <c r="CD50" s="1105"/>
      <c r="CE50" s="1105"/>
      <c r="CF50" s="1105"/>
      <c r="CG50" s="1106"/>
      <c r="CH50" s="1079"/>
      <c r="CI50" s="1080"/>
      <c r="CJ50" s="1080"/>
      <c r="CK50" s="1080"/>
      <c r="CL50" s="1081"/>
      <c r="CM50" s="1079"/>
      <c r="CN50" s="1080"/>
      <c r="CO50" s="1080"/>
      <c r="CP50" s="1080"/>
      <c r="CQ50" s="1081"/>
      <c r="CR50" s="1079"/>
      <c r="CS50" s="1080"/>
      <c r="CT50" s="1080"/>
      <c r="CU50" s="1080"/>
      <c r="CV50" s="1081"/>
      <c r="CW50" s="1079"/>
      <c r="CX50" s="1080"/>
      <c r="CY50" s="1080"/>
      <c r="CZ50" s="1080"/>
      <c r="DA50" s="1081"/>
      <c r="DB50" s="1079"/>
      <c r="DC50" s="1080"/>
      <c r="DD50" s="1080"/>
      <c r="DE50" s="1080"/>
      <c r="DF50" s="1081"/>
      <c r="DG50" s="1079"/>
      <c r="DH50" s="1080"/>
      <c r="DI50" s="1080"/>
      <c r="DJ50" s="1080"/>
      <c r="DK50" s="1081"/>
      <c r="DL50" s="1079"/>
      <c r="DM50" s="1080"/>
      <c r="DN50" s="1080"/>
      <c r="DO50" s="1080"/>
      <c r="DP50" s="1081"/>
      <c r="DQ50" s="1079"/>
      <c r="DR50" s="1080"/>
      <c r="DS50" s="1080"/>
      <c r="DT50" s="1080"/>
      <c r="DU50" s="1081"/>
      <c r="DV50" s="1082"/>
      <c r="DW50" s="1083"/>
      <c r="DX50" s="1083"/>
      <c r="DY50" s="1083"/>
      <c r="DZ50" s="1084"/>
      <c r="EA50" s="246"/>
    </row>
    <row r="51" spans="1:131" s="247" customFormat="1" ht="26.25" customHeight="1" x14ac:dyDescent="0.2">
      <c r="A51" s="261">
        <v>24</v>
      </c>
      <c r="B51" s="1127"/>
      <c r="C51" s="1128"/>
      <c r="D51" s="1128"/>
      <c r="E51" s="1128"/>
      <c r="F51" s="1128"/>
      <c r="G51" s="1128"/>
      <c r="H51" s="1128"/>
      <c r="I51" s="1128"/>
      <c r="J51" s="1128"/>
      <c r="K51" s="1128"/>
      <c r="L51" s="1128"/>
      <c r="M51" s="1128"/>
      <c r="N51" s="1128"/>
      <c r="O51" s="1128"/>
      <c r="P51" s="1129"/>
      <c r="Q51" s="1130"/>
      <c r="R51" s="1113"/>
      <c r="S51" s="1113"/>
      <c r="T51" s="1113"/>
      <c r="U51" s="1113"/>
      <c r="V51" s="1113"/>
      <c r="W51" s="1113"/>
      <c r="X51" s="1113"/>
      <c r="Y51" s="1113"/>
      <c r="Z51" s="1113"/>
      <c r="AA51" s="1113"/>
      <c r="AB51" s="1113"/>
      <c r="AC51" s="1113"/>
      <c r="AD51" s="1113"/>
      <c r="AE51" s="1131"/>
      <c r="AF51" s="1109"/>
      <c r="AG51" s="1110"/>
      <c r="AH51" s="1110"/>
      <c r="AI51" s="1110"/>
      <c r="AJ51" s="1111"/>
      <c r="AK51" s="1112"/>
      <c r="AL51" s="1113"/>
      <c r="AM51" s="1113"/>
      <c r="AN51" s="1113"/>
      <c r="AO51" s="1113"/>
      <c r="AP51" s="1113"/>
      <c r="AQ51" s="1113"/>
      <c r="AR51" s="1113"/>
      <c r="AS51" s="1113"/>
      <c r="AT51" s="1113"/>
      <c r="AU51" s="1113"/>
      <c r="AV51" s="1113"/>
      <c r="AW51" s="1113"/>
      <c r="AX51" s="1113"/>
      <c r="AY51" s="1113"/>
      <c r="AZ51" s="1114"/>
      <c r="BA51" s="1114"/>
      <c r="BB51" s="1114"/>
      <c r="BC51" s="1114"/>
      <c r="BD51" s="1114"/>
      <c r="BE51" s="1122"/>
      <c r="BF51" s="1122"/>
      <c r="BG51" s="1122"/>
      <c r="BH51" s="1122"/>
      <c r="BI51" s="1123"/>
      <c r="BJ51" s="252"/>
      <c r="BK51" s="252"/>
      <c r="BL51" s="252"/>
      <c r="BM51" s="252"/>
      <c r="BN51" s="252"/>
      <c r="BO51" s="265"/>
      <c r="BP51" s="265"/>
      <c r="BQ51" s="262">
        <v>45</v>
      </c>
      <c r="BR51" s="263"/>
      <c r="BS51" s="1104"/>
      <c r="BT51" s="1105"/>
      <c r="BU51" s="1105"/>
      <c r="BV51" s="1105"/>
      <c r="BW51" s="1105"/>
      <c r="BX51" s="1105"/>
      <c r="BY51" s="1105"/>
      <c r="BZ51" s="1105"/>
      <c r="CA51" s="1105"/>
      <c r="CB51" s="1105"/>
      <c r="CC51" s="1105"/>
      <c r="CD51" s="1105"/>
      <c r="CE51" s="1105"/>
      <c r="CF51" s="1105"/>
      <c r="CG51" s="1106"/>
      <c r="CH51" s="1079"/>
      <c r="CI51" s="1080"/>
      <c r="CJ51" s="1080"/>
      <c r="CK51" s="1080"/>
      <c r="CL51" s="1081"/>
      <c r="CM51" s="1079"/>
      <c r="CN51" s="1080"/>
      <c r="CO51" s="1080"/>
      <c r="CP51" s="1080"/>
      <c r="CQ51" s="1081"/>
      <c r="CR51" s="1079"/>
      <c r="CS51" s="1080"/>
      <c r="CT51" s="1080"/>
      <c r="CU51" s="1080"/>
      <c r="CV51" s="1081"/>
      <c r="CW51" s="1079"/>
      <c r="CX51" s="1080"/>
      <c r="CY51" s="1080"/>
      <c r="CZ51" s="1080"/>
      <c r="DA51" s="1081"/>
      <c r="DB51" s="1079"/>
      <c r="DC51" s="1080"/>
      <c r="DD51" s="1080"/>
      <c r="DE51" s="1080"/>
      <c r="DF51" s="1081"/>
      <c r="DG51" s="1079"/>
      <c r="DH51" s="1080"/>
      <c r="DI51" s="1080"/>
      <c r="DJ51" s="1080"/>
      <c r="DK51" s="1081"/>
      <c r="DL51" s="1079"/>
      <c r="DM51" s="1080"/>
      <c r="DN51" s="1080"/>
      <c r="DO51" s="1080"/>
      <c r="DP51" s="1081"/>
      <c r="DQ51" s="1079"/>
      <c r="DR51" s="1080"/>
      <c r="DS51" s="1080"/>
      <c r="DT51" s="1080"/>
      <c r="DU51" s="1081"/>
      <c r="DV51" s="1082"/>
      <c r="DW51" s="1083"/>
      <c r="DX51" s="1083"/>
      <c r="DY51" s="1083"/>
      <c r="DZ51" s="1084"/>
      <c r="EA51" s="246"/>
    </row>
    <row r="52" spans="1:131" s="247" customFormat="1" ht="26.25" customHeight="1" x14ac:dyDescent="0.2">
      <c r="A52" s="261">
        <v>25</v>
      </c>
      <c r="B52" s="1127"/>
      <c r="C52" s="1128"/>
      <c r="D52" s="1128"/>
      <c r="E52" s="1128"/>
      <c r="F52" s="1128"/>
      <c r="G52" s="1128"/>
      <c r="H52" s="1128"/>
      <c r="I52" s="1128"/>
      <c r="J52" s="1128"/>
      <c r="K52" s="1128"/>
      <c r="L52" s="1128"/>
      <c r="M52" s="1128"/>
      <c r="N52" s="1128"/>
      <c r="O52" s="1128"/>
      <c r="P52" s="1129"/>
      <c r="Q52" s="1130"/>
      <c r="R52" s="1113"/>
      <c r="S52" s="1113"/>
      <c r="T52" s="1113"/>
      <c r="U52" s="1113"/>
      <c r="V52" s="1113"/>
      <c r="W52" s="1113"/>
      <c r="X52" s="1113"/>
      <c r="Y52" s="1113"/>
      <c r="Z52" s="1113"/>
      <c r="AA52" s="1113"/>
      <c r="AB52" s="1113"/>
      <c r="AC52" s="1113"/>
      <c r="AD52" s="1113"/>
      <c r="AE52" s="1131"/>
      <c r="AF52" s="1109"/>
      <c r="AG52" s="1110"/>
      <c r="AH52" s="1110"/>
      <c r="AI52" s="1110"/>
      <c r="AJ52" s="1111"/>
      <c r="AK52" s="1112"/>
      <c r="AL52" s="1113"/>
      <c r="AM52" s="1113"/>
      <c r="AN52" s="1113"/>
      <c r="AO52" s="1113"/>
      <c r="AP52" s="1113"/>
      <c r="AQ52" s="1113"/>
      <c r="AR52" s="1113"/>
      <c r="AS52" s="1113"/>
      <c r="AT52" s="1113"/>
      <c r="AU52" s="1113"/>
      <c r="AV52" s="1113"/>
      <c r="AW52" s="1113"/>
      <c r="AX52" s="1113"/>
      <c r="AY52" s="1113"/>
      <c r="AZ52" s="1114"/>
      <c r="BA52" s="1114"/>
      <c r="BB52" s="1114"/>
      <c r="BC52" s="1114"/>
      <c r="BD52" s="1114"/>
      <c r="BE52" s="1122"/>
      <c r="BF52" s="1122"/>
      <c r="BG52" s="1122"/>
      <c r="BH52" s="1122"/>
      <c r="BI52" s="1123"/>
      <c r="BJ52" s="252"/>
      <c r="BK52" s="252"/>
      <c r="BL52" s="252"/>
      <c r="BM52" s="252"/>
      <c r="BN52" s="252"/>
      <c r="BO52" s="265"/>
      <c r="BP52" s="265"/>
      <c r="BQ52" s="262">
        <v>46</v>
      </c>
      <c r="BR52" s="263"/>
      <c r="BS52" s="1104"/>
      <c r="BT52" s="1105"/>
      <c r="BU52" s="1105"/>
      <c r="BV52" s="1105"/>
      <c r="BW52" s="1105"/>
      <c r="BX52" s="1105"/>
      <c r="BY52" s="1105"/>
      <c r="BZ52" s="1105"/>
      <c r="CA52" s="1105"/>
      <c r="CB52" s="1105"/>
      <c r="CC52" s="1105"/>
      <c r="CD52" s="1105"/>
      <c r="CE52" s="1105"/>
      <c r="CF52" s="1105"/>
      <c r="CG52" s="1106"/>
      <c r="CH52" s="1079"/>
      <c r="CI52" s="1080"/>
      <c r="CJ52" s="1080"/>
      <c r="CK52" s="1080"/>
      <c r="CL52" s="1081"/>
      <c r="CM52" s="1079"/>
      <c r="CN52" s="1080"/>
      <c r="CO52" s="1080"/>
      <c r="CP52" s="1080"/>
      <c r="CQ52" s="1081"/>
      <c r="CR52" s="1079"/>
      <c r="CS52" s="1080"/>
      <c r="CT52" s="1080"/>
      <c r="CU52" s="1080"/>
      <c r="CV52" s="1081"/>
      <c r="CW52" s="1079"/>
      <c r="CX52" s="1080"/>
      <c r="CY52" s="1080"/>
      <c r="CZ52" s="1080"/>
      <c r="DA52" s="1081"/>
      <c r="DB52" s="1079"/>
      <c r="DC52" s="1080"/>
      <c r="DD52" s="1080"/>
      <c r="DE52" s="1080"/>
      <c r="DF52" s="1081"/>
      <c r="DG52" s="1079"/>
      <c r="DH52" s="1080"/>
      <c r="DI52" s="1080"/>
      <c r="DJ52" s="1080"/>
      <c r="DK52" s="1081"/>
      <c r="DL52" s="1079"/>
      <c r="DM52" s="1080"/>
      <c r="DN52" s="1080"/>
      <c r="DO52" s="1080"/>
      <c r="DP52" s="1081"/>
      <c r="DQ52" s="1079"/>
      <c r="DR52" s="1080"/>
      <c r="DS52" s="1080"/>
      <c r="DT52" s="1080"/>
      <c r="DU52" s="1081"/>
      <c r="DV52" s="1082"/>
      <c r="DW52" s="1083"/>
      <c r="DX52" s="1083"/>
      <c r="DY52" s="1083"/>
      <c r="DZ52" s="1084"/>
      <c r="EA52" s="246"/>
    </row>
    <row r="53" spans="1:131" s="247" customFormat="1" ht="26.25" customHeight="1" x14ac:dyDescent="0.2">
      <c r="A53" s="261">
        <v>26</v>
      </c>
      <c r="B53" s="1127"/>
      <c r="C53" s="1128"/>
      <c r="D53" s="1128"/>
      <c r="E53" s="1128"/>
      <c r="F53" s="1128"/>
      <c r="G53" s="1128"/>
      <c r="H53" s="1128"/>
      <c r="I53" s="1128"/>
      <c r="J53" s="1128"/>
      <c r="K53" s="1128"/>
      <c r="L53" s="1128"/>
      <c r="M53" s="1128"/>
      <c r="N53" s="1128"/>
      <c r="O53" s="1128"/>
      <c r="P53" s="1129"/>
      <c r="Q53" s="1130"/>
      <c r="R53" s="1113"/>
      <c r="S53" s="1113"/>
      <c r="T53" s="1113"/>
      <c r="U53" s="1113"/>
      <c r="V53" s="1113"/>
      <c r="W53" s="1113"/>
      <c r="X53" s="1113"/>
      <c r="Y53" s="1113"/>
      <c r="Z53" s="1113"/>
      <c r="AA53" s="1113"/>
      <c r="AB53" s="1113"/>
      <c r="AC53" s="1113"/>
      <c r="AD53" s="1113"/>
      <c r="AE53" s="1131"/>
      <c r="AF53" s="1109"/>
      <c r="AG53" s="1110"/>
      <c r="AH53" s="1110"/>
      <c r="AI53" s="1110"/>
      <c r="AJ53" s="1111"/>
      <c r="AK53" s="1112"/>
      <c r="AL53" s="1113"/>
      <c r="AM53" s="1113"/>
      <c r="AN53" s="1113"/>
      <c r="AO53" s="1113"/>
      <c r="AP53" s="1113"/>
      <c r="AQ53" s="1113"/>
      <c r="AR53" s="1113"/>
      <c r="AS53" s="1113"/>
      <c r="AT53" s="1113"/>
      <c r="AU53" s="1113"/>
      <c r="AV53" s="1113"/>
      <c r="AW53" s="1113"/>
      <c r="AX53" s="1113"/>
      <c r="AY53" s="1113"/>
      <c r="AZ53" s="1114"/>
      <c r="BA53" s="1114"/>
      <c r="BB53" s="1114"/>
      <c r="BC53" s="1114"/>
      <c r="BD53" s="1114"/>
      <c r="BE53" s="1122"/>
      <c r="BF53" s="1122"/>
      <c r="BG53" s="1122"/>
      <c r="BH53" s="1122"/>
      <c r="BI53" s="1123"/>
      <c r="BJ53" s="252"/>
      <c r="BK53" s="252"/>
      <c r="BL53" s="252"/>
      <c r="BM53" s="252"/>
      <c r="BN53" s="252"/>
      <c r="BO53" s="265"/>
      <c r="BP53" s="265"/>
      <c r="BQ53" s="262">
        <v>47</v>
      </c>
      <c r="BR53" s="263"/>
      <c r="BS53" s="1104"/>
      <c r="BT53" s="1105"/>
      <c r="BU53" s="1105"/>
      <c r="BV53" s="1105"/>
      <c r="BW53" s="1105"/>
      <c r="BX53" s="1105"/>
      <c r="BY53" s="1105"/>
      <c r="BZ53" s="1105"/>
      <c r="CA53" s="1105"/>
      <c r="CB53" s="1105"/>
      <c r="CC53" s="1105"/>
      <c r="CD53" s="1105"/>
      <c r="CE53" s="1105"/>
      <c r="CF53" s="1105"/>
      <c r="CG53" s="1106"/>
      <c r="CH53" s="1079"/>
      <c r="CI53" s="1080"/>
      <c r="CJ53" s="1080"/>
      <c r="CK53" s="1080"/>
      <c r="CL53" s="1081"/>
      <c r="CM53" s="1079"/>
      <c r="CN53" s="1080"/>
      <c r="CO53" s="1080"/>
      <c r="CP53" s="1080"/>
      <c r="CQ53" s="1081"/>
      <c r="CR53" s="1079"/>
      <c r="CS53" s="1080"/>
      <c r="CT53" s="1080"/>
      <c r="CU53" s="1080"/>
      <c r="CV53" s="1081"/>
      <c r="CW53" s="1079"/>
      <c r="CX53" s="1080"/>
      <c r="CY53" s="1080"/>
      <c r="CZ53" s="1080"/>
      <c r="DA53" s="1081"/>
      <c r="DB53" s="1079"/>
      <c r="DC53" s="1080"/>
      <c r="DD53" s="1080"/>
      <c r="DE53" s="1080"/>
      <c r="DF53" s="1081"/>
      <c r="DG53" s="1079"/>
      <c r="DH53" s="1080"/>
      <c r="DI53" s="1080"/>
      <c r="DJ53" s="1080"/>
      <c r="DK53" s="1081"/>
      <c r="DL53" s="1079"/>
      <c r="DM53" s="1080"/>
      <c r="DN53" s="1080"/>
      <c r="DO53" s="1080"/>
      <c r="DP53" s="1081"/>
      <c r="DQ53" s="1079"/>
      <c r="DR53" s="1080"/>
      <c r="DS53" s="1080"/>
      <c r="DT53" s="1080"/>
      <c r="DU53" s="1081"/>
      <c r="DV53" s="1082"/>
      <c r="DW53" s="1083"/>
      <c r="DX53" s="1083"/>
      <c r="DY53" s="1083"/>
      <c r="DZ53" s="1084"/>
      <c r="EA53" s="246"/>
    </row>
    <row r="54" spans="1:131" s="247" customFormat="1" ht="26.25" customHeight="1" x14ac:dyDescent="0.2">
      <c r="A54" s="261">
        <v>27</v>
      </c>
      <c r="B54" s="1127"/>
      <c r="C54" s="1128"/>
      <c r="D54" s="1128"/>
      <c r="E54" s="1128"/>
      <c r="F54" s="1128"/>
      <c r="G54" s="1128"/>
      <c r="H54" s="1128"/>
      <c r="I54" s="1128"/>
      <c r="J54" s="1128"/>
      <c r="K54" s="1128"/>
      <c r="L54" s="1128"/>
      <c r="M54" s="1128"/>
      <c r="N54" s="1128"/>
      <c r="O54" s="1128"/>
      <c r="P54" s="1129"/>
      <c r="Q54" s="1130"/>
      <c r="R54" s="1113"/>
      <c r="S54" s="1113"/>
      <c r="T54" s="1113"/>
      <c r="U54" s="1113"/>
      <c r="V54" s="1113"/>
      <c r="W54" s="1113"/>
      <c r="X54" s="1113"/>
      <c r="Y54" s="1113"/>
      <c r="Z54" s="1113"/>
      <c r="AA54" s="1113"/>
      <c r="AB54" s="1113"/>
      <c r="AC54" s="1113"/>
      <c r="AD54" s="1113"/>
      <c r="AE54" s="1131"/>
      <c r="AF54" s="1109"/>
      <c r="AG54" s="1110"/>
      <c r="AH54" s="1110"/>
      <c r="AI54" s="1110"/>
      <c r="AJ54" s="1111"/>
      <c r="AK54" s="1112"/>
      <c r="AL54" s="1113"/>
      <c r="AM54" s="1113"/>
      <c r="AN54" s="1113"/>
      <c r="AO54" s="1113"/>
      <c r="AP54" s="1113"/>
      <c r="AQ54" s="1113"/>
      <c r="AR54" s="1113"/>
      <c r="AS54" s="1113"/>
      <c r="AT54" s="1113"/>
      <c r="AU54" s="1113"/>
      <c r="AV54" s="1113"/>
      <c r="AW54" s="1113"/>
      <c r="AX54" s="1113"/>
      <c r="AY54" s="1113"/>
      <c r="AZ54" s="1114"/>
      <c r="BA54" s="1114"/>
      <c r="BB54" s="1114"/>
      <c r="BC54" s="1114"/>
      <c r="BD54" s="1114"/>
      <c r="BE54" s="1122"/>
      <c r="BF54" s="1122"/>
      <c r="BG54" s="1122"/>
      <c r="BH54" s="1122"/>
      <c r="BI54" s="1123"/>
      <c r="BJ54" s="252"/>
      <c r="BK54" s="252"/>
      <c r="BL54" s="252"/>
      <c r="BM54" s="252"/>
      <c r="BN54" s="252"/>
      <c r="BO54" s="265"/>
      <c r="BP54" s="265"/>
      <c r="BQ54" s="262">
        <v>48</v>
      </c>
      <c r="BR54" s="263"/>
      <c r="BS54" s="1104"/>
      <c r="BT54" s="1105"/>
      <c r="BU54" s="1105"/>
      <c r="BV54" s="1105"/>
      <c r="BW54" s="1105"/>
      <c r="BX54" s="1105"/>
      <c r="BY54" s="1105"/>
      <c r="BZ54" s="1105"/>
      <c r="CA54" s="1105"/>
      <c r="CB54" s="1105"/>
      <c r="CC54" s="1105"/>
      <c r="CD54" s="1105"/>
      <c r="CE54" s="1105"/>
      <c r="CF54" s="1105"/>
      <c r="CG54" s="1106"/>
      <c r="CH54" s="1079"/>
      <c r="CI54" s="1080"/>
      <c r="CJ54" s="1080"/>
      <c r="CK54" s="1080"/>
      <c r="CL54" s="1081"/>
      <c r="CM54" s="1079"/>
      <c r="CN54" s="1080"/>
      <c r="CO54" s="1080"/>
      <c r="CP54" s="1080"/>
      <c r="CQ54" s="1081"/>
      <c r="CR54" s="1079"/>
      <c r="CS54" s="1080"/>
      <c r="CT54" s="1080"/>
      <c r="CU54" s="1080"/>
      <c r="CV54" s="1081"/>
      <c r="CW54" s="1079"/>
      <c r="CX54" s="1080"/>
      <c r="CY54" s="1080"/>
      <c r="CZ54" s="1080"/>
      <c r="DA54" s="1081"/>
      <c r="DB54" s="1079"/>
      <c r="DC54" s="1080"/>
      <c r="DD54" s="1080"/>
      <c r="DE54" s="1080"/>
      <c r="DF54" s="1081"/>
      <c r="DG54" s="1079"/>
      <c r="DH54" s="1080"/>
      <c r="DI54" s="1080"/>
      <c r="DJ54" s="1080"/>
      <c r="DK54" s="1081"/>
      <c r="DL54" s="1079"/>
      <c r="DM54" s="1080"/>
      <c r="DN54" s="1080"/>
      <c r="DO54" s="1080"/>
      <c r="DP54" s="1081"/>
      <c r="DQ54" s="1079"/>
      <c r="DR54" s="1080"/>
      <c r="DS54" s="1080"/>
      <c r="DT54" s="1080"/>
      <c r="DU54" s="1081"/>
      <c r="DV54" s="1082"/>
      <c r="DW54" s="1083"/>
      <c r="DX54" s="1083"/>
      <c r="DY54" s="1083"/>
      <c r="DZ54" s="1084"/>
      <c r="EA54" s="246"/>
    </row>
    <row r="55" spans="1:131" s="247" customFormat="1" ht="26.25" customHeight="1" x14ac:dyDescent="0.2">
      <c r="A55" s="261">
        <v>28</v>
      </c>
      <c r="B55" s="1127"/>
      <c r="C55" s="1128"/>
      <c r="D55" s="1128"/>
      <c r="E55" s="1128"/>
      <c r="F55" s="1128"/>
      <c r="G55" s="1128"/>
      <c r="H55" s="1128"/>
      <c r="I55" s="1128"/>
      <c r="J55" s="1128"/>
      <c r="K55" s="1128"/>
      <c r="L55" s="1128"/>
      <c r="M55" s="1128"/>
      <c r="N55" s="1128"/>
      <c r="O55" s="1128"/>
      <c r="P55" s="1129"/>
      <c r="Q55" s="1130"/>
      <c r="R55" s="1113"/>
      <c r="S55" s="1113"/>
      <c r="T55" s="1113"/>
      <c r="U55" s="1113"/>
      <c r="V55" s="1113"/>
      <c r="W55" s="1113"/>
      <c r="X55" s="1113"/>
      <c r="Y55" s="1113"/>
      <c r="Z55" s="1113"/>
      <c r="AA55" s="1113"/>
      <c r="AB55" s="1113"/>
      <c r="AC55" s="1113"/>
      <c r="AD55" s="1113"/>
      <c r="AE55" s="1131"/>
      <c r="AF55" s="1109"/>
      <c r="AG55" s="1110"/>
      <c r="AH55" s="1110"/>
      <c r="AI55" s="1110"/>
      <c r="AJ55" s="1111"/>
      <c r="AK55" s="1112"/>
      <c r="AL55" s="1113"/>
      <c r="AM55" s="1113"/>
      <c r="AN55" s="1113"/>
      <c r="AO55" s="1113"/>
      <c r="AP55" s="1113"/>
      <c r="AQ55" s="1113"/>
      <c r="AR55" s="1113"/>
      <c r="AS55" s="1113"/>
      <c r="AT55" s="1113"/>
      <c r="AU55" s="1113"/>
      <c r="AV55" s="1113"/>
      <c r="AW55" s="1113"/>
      <c r="AX55" s="1113"/>
      <c r="AY55" s="1113"/>
      <c r="AZ55" s="1114"/>
      <c r="BA55" s="1114"/>
      <c r="BB55" s="1114"/>
      <c r="BC55" s="1114"/>
      <c r="BD55" s="1114"/>
      <c r="BE55" s="1122"/>
      <c r="BF55" s="1122"/>
      <c r="BG55" s="1122"/>
      <c r="BH55" s="1122"/>
      <c r="BI55" s="1123"/>
      <c r="BJ55" s="252"/>
      <c r="BK55" s="252"/>
      <c r="BL55" s="252"/>
      <c r="BM55" s="252"/>
      <c r="BN55" s="252"/>
      <c r="BO55" s="265"/>
      <c r="BP55" s="265"/>
      <c r="BQ55" s="262">
        <v>49</v>
      </c>
      <c r="BR55" s="263"/>
      <c r="BS55" s="1104"/>
      <c r="BT55" s="1105"/>
      <c r="BU55" s="1105"/>
      <c r="BV55" s="1105"/>
      <c r="BW55" s="1105"/>
      <c r="BX55" s="1105"/>
      <c r="BY55" s="1105"/>
      <c r="BZ55" s="1105"/>
      <c r="CA55" s="1105"/>
      <c r="CB55" s="1105"/>
      <c r="CC55" s="1105"/>
      <c r="CD55" s="1105"/>
      <c r="CE55" s="1105"/>
      <c r="CF55" s="1105"/>
      <c r="CG55" s="1106"/>
      <c r="CH55" s="1079"/>
      <c r="CI55" s="1080"/>
      <c r="CJ55" s="1080"/>
      <c r="CK55" s="1080"/>
      <c r="CL55" s="1081"/>
      <c r="CM55" s="1079"/>
      <c r="CN55" s="1080"/>
      <c r="CO55" s="1080"/>
      <c r="CP55" s="1080"/>
      <c r="CQ55" s="1081"/>
      <c r="CR55" s="1079"/>
      <c r="CS55" s="1080"/>
      <c r="CT55" s="1080"/>
      <c r="CU55" s="1080"/>
      <c r="CV55" s="1081"/>
      <c r="CW55" s="1079"/>
      <c r="CX55" s="1080"/>
      <c r="CY55" s="1080"/>
      <c r="CZ55" s="1080"/>
      <c r="DA55" s="1081"/>
      <c r="DB55" s="1079"/>
      <c r="DC55" s="1080"/>
      <c r="DD55" s="1080"/>
      <c r="DE55" s="1080"/>
      <c r="DF55" s="1081"/>
      <c r="DG55" s="1079"/>
      <c r="DH55" s="1080"/>
      <c r="DI55" s="1080"/>
      <c r="DJ55" s="1080"/>
      <c r="DK55" s="1081"/>
      <c r="DL55" s="1079"/>
      <c r="DM55" s="1080"/>
      <c r="DN55" s="1080"/>
      <c r="DO55" s="1080"/>
      <c r="DP55" s="1081"/>
      <c r="DQ55" s="1079"/>
      <c r="DR55" s="1080"/>
      <c r="DS55" s="1080"/>
      <c r="DT55" s="1080"/>
      <c r="DU55" s="1081"/>
      <c r="DV55" s="1082"/>
      <c r="DW55" s="1083"/>
      <c r="DX55" s="1083"/>
      <c r="DY55" s="1083"/>
      <c r="DZ55" s="1084"/>
      <c r="EA55" s="246"/>
    </row>
    <row r="56" spans="1:131" s="247" customFormat="1" ht="26.25" customHeight="1" x14ac:dyDescent="0.2">
      <c r="A56" s="261">
        <v>29</v>
      </c>
      <c r="B56" s="1127"/>
      <c r="C56" s="1128"/>
      <c r="D56" s="1128"/>
      <c r="E56" s="1128"/>
      <c r="F56" s="1128"/>
      <c r="G56" s="1128"/>
      <c r="H56" s="1128"/>
      <c r="I56" s="1128"/>
      <c r="J56" s="1128"/>
      <c r="K56" s="1128"/>
      <c r="L56" s="1128"/>
      <c r="M56" s="1128"/>
      <c r="N56" s="1128"/>
      <c r="O56" s="1128"/>
      <c r="P56" s="1129"/>
      <c r="Q56" s="1130"/>
      <c r="R56" s="1113"/>
      <c r="S56" s="1113"/>
      <c r="T56" s="1113"/>
      <c r="U56" s="1113"/>
      <c r="V56" s="1113"/>
      <c r="W56" s="1113"/>
      <c r="X56" s="1113"/>
      <c r="Y56" s="1113"/>
      <c r="Z56" s="1113"/>
      <c r="AA56" s="1113"/>
      <c r="AB56" s="1113"/>
      <c r="AC56" s="1113"/>
      <c r="AD56" s="1113"/>
      <c r="AE56" s="1131"/>
      <c r="AF56" s="1109"/>
      <c r="AG56" s="1110"/>
      <c r="AH56" s="1110"/>
      <c r="AI56" s="1110"/>
      <c r="AJ56" s="1111"/>
      <c r="AK56" s="1112"/>
      <c r="AL56" s="1113"/>
      <c r="AM56" s="1113"/>
      <c r="AN56" s="1113"/>
      <c r="AO56" s="1113"/>
      <c r="AP56" s="1113"/>
      <c r="AQ56" s="1113"/>
      <c r="AR56" s="1113"/>
      <c r="AS56" s="1113"/>
      <c r="AT56" s="1113"/>
      <c r="AU56" s="1113"/>
      <c r="AV56" s="1113"/>
      <c r="AW56" s="1113"/>
      <c r="AX56" s="1113"/>
      <c r="AY56" s="1113"/>
      <c r="AZ56" s="1114"/>
      <c r="BA56" s="1114"/>
      <c r="BB56" s="1114"/>
      <c r="BC56" s="1114"/>
      <c r="BD56" s="1114"/>
      <c r="BE56" s="1122"/>
      <c r="BF56" s="1122"/>
      <c r="BG56" s="1122"/>
      <c r="BH56" s="1122"/>
      <c r="BI56" s="1123"/>
      <c r="BJ56" s="252"/>
      <c r="BK56" s="252"/>
      <c r="BL56" s="252"/>
      <c r="BM56" s="252"/>
      <c r="BN56" s="252"/>
      <c r="BO56" s="265"/>
      <c r="BP56" s="265"/>
      <c r="BQ56" s="262">
        <v>50</v>
      </c>
      <c r="BR56" s="263"/>
      <c r="BS56" s="1104"/>
      <c r="BT56" s="1105"/>
      <c r="BU56" s="1105"/>
      <c r="BV56" s="1105"/>
      <c r="BW56" s="1105"/>
      <c r="BX56" s="1105"/>
      <c r="BY56" s="1105"/>
      <c r="BZ56" s="1105"/>
      <c r="CA56" s="1105"/>
      <c r="CB56" s="1105"/>
      <c r="CC56" s="1105"/>
      <c r="CD56" s="1105"/>
      <c r="CE56" s="1105"/>
      <c r="CF56" s="1105"/>
      <c r="CG56" s="1106"/>
      <c r="CH56" s="1079"/>
      <c r="CI56" s="1080"/>
      <c r="CJ56" s="1080"/>
      <c r="CK56" s="1080"/>
      <c r="CL56" s="1081"/>
      <c r="CM56" s="1079"/>
      <c r="CN56" s="1080"/>
      <c r="CO56" s="1080"/>
      <c r="CP56" s="1080"/>
      <c r="CQ56" s="1081"/>
      <c r="CR56" s="1079"/>
      <c r="CS56" s="1080"/>
      <c r="CT56" s="1080"/>
      <c r="CU56" s="1080"/>
      <c r="CV56" s="1081"/>
      <c r="CW56" s="1079"/>
      <c r="CX56" s="1080"/>
      <c r="CY56" s="1080"/>
      <c r="CZ56" s="1080"/>
      <c r="DA56" s="1081"/>
      <c r="DB56" s="1079"/>
      <c r="DC56" s="1080"/>
      <c r="DD56" s="1080"/>
      <c r="DE56" s="1080"/>
      <c r="DF56" s="1081"/>
      <c r="DG56" s="1079"/>
      <c r="DH56" s="1080"/>
      <c r="DI56" s="1080"/>
      <c r="DJ56" s="1080"/>
      <c r="DK56" s="1081"/>
      <c r="DL56" s="1079"/>
      <c r="DM56" s="1080"/>
      <c r="DN56" s="1080"/>
      <c r="DO56" s="1080"/>
      <c r="DP56" s="1081"/>
      <c r="DQ56" s="1079"/>
      <c r="DR56" s="1080"/>
      <c r="DS56" s="1080"/>
      <c r="DT56" s="1080"/>
      <c r="DU56" s="1081"/>
      <c r="DV56" s="1082"/>
      <c r="DW56" s="1083"/>
      <c r="DX56" s="1083"/>
      <c r="DY56" s="1083"/>
      <c r="DZ56" s="1084"/>
      <c r="EA56" s="246"/>
    </row>
    <row r="57" spans="1:131" s="247" customFormat="1" ht="26.25" customHeight="1" x14ac:dyDescent="0.2">
      <c r="A57" s="261">
        <v>30</v>
      </c>
      <c r="B57" s="1127"/>
      <c r="C57" s="1128"/>
      <c r="D57" s="1128"/>
      <c r="E57" s="1128"/>
      <c r="F57" s="1128"/>
      <c r="G57" s="1128"/>
      <c r="H57" s="1128"/>
      <c r="I57" s="1128"/>
      <c r="J57" s="1128"/>
      <c r="K57" s="1128"/>
      <c r="L57" s="1128"/>
      <c r="M57" s="1128"/>
      <c r="N57" s="1128"/>
      <c r="O57" s="1128"/>
      <c r="P57" s="1129"/>
      <c r="Q57" s="1130"/>
      <c r="R57" s="1113"/>
      <c r="S57" s="1113"/>
      <c r="T57" s="1113"/>
      <c r="U57" s="1113"/>
      <c r="V57" s="1113"/>
      <c r="W57" s="1113"/>
      <c r="X57" s="1113"/>
      <c r="Y57" s="1113"/>
      <c r="Z57" s="1113"/>
      <c r="AA57" s="1113"/>
      <c r="AB57" s="1113"/>
      <c r="AC57" s="1113"/>
      <c r="AD57" s="1113"/>
      <c r="AE57" s="1131"/>
      <c r="AF57" s="1109"/>
      <c r="AG57" s="1110"/>
      <c r="AH57" s="1110"/>
      <c r="AI57" s="1110"/>
      <c r="AJ57" s="1111"/>
      <c r="AK57" s="1112"/>
      <c r="AL57" s="1113"/>
      <c r="AM57" s="1113"/>
      <c r="AN57" s="1113"/>
      <c r="AO57" s="1113"/>
      <c r="AP57" s="1113"/>
      <c r="AQ57" s="1113"/>
      <c r="AR57" s="1113"/>
      <c r="AS57" s="1113"/>
      <c r="AT57" s="1113"/>
      <c r="AU57" s="1113"/>
      <c r="AV57" s="1113"/>
      <c r="AW57" s="1113"/>
      <c r="AX57" s="1113"/>
      <c r="AY57" s="1113"/>
      <c r="AZ57" s="1114"/>
      <c r="BA57" s="1114"/>
      <c r="BB57" s="1114"/>
      <c r="BC57" s="1114"/>
      <c r="BD57" s="1114"/>
      <c r="BE57" s="1122"/>
      <c r="BF57" s="1122"/>
      <c r="BG57" s="1122"/>
      <c r="BH57" s="1122"/>
      <c r="BI57" s="1123"/>
      <c r="BJ57" s="252"/>
      <c r="BK57" s="252"/>
      <c r="BL57" s="252"/>
      <c r="BM57" s="252"/>
      <c r="BN57" s="252"/>
      <c r="BO57" s="265"/>
      <c r="BP57" s="265"/>
      <c r="BQ57" s="262">
        <v>51</v>
      </c>
      <c r="BR57" s="263"/>
      <c r="BS57" s="1104"/>
      <c r="BT57" s="1105"/>
      <c r="BU57" s="1105"/>
      <c r="BV57" s="1105"/>
      <c r="BW57" s="1105"/>
      <c r="BX57" s="1105"/>
      <c r="BY57" s="1105"/>
      <c r="BZ57" s="1105"/>
      <c r="CA57" s="1105"/>
      <c r="CB57" s="1105"/>
      <c r="CC57" s="1105"/>
      <c r="CD57" s="1105"/>
      <c r="CE57" s="1105"/>
      <c r="CF57" s="1105"/>
      <c r="CG57" s="1106"/>
      <c r="CH57" s="1079"/>
      <c r="CI57" s="1080"/>
      <c r="CJ57" s="1080"/>
      <c r="CK57" s="1080"/>
      <c r="CL57" s="1081"/>
      <c r="CM57" s="1079"/>
      <c r="CN57" s="1080"/>
      <c r="CO57" s="1080"/>
      <c r="CP57" s="1080"/>
      <c r="CQ57" s="1081"/>
      <c r="CR57" s="1079"/>
      <c r="CS57" s="1080"/>
      <c r="CT57" s="1080"/>
      <c r="CU57" s="1080"/>
      <c r="CV57" s="1081"/>
      <c r="CW57" s="1079"/>
      <c r="CX57" s="1080"/>
      <c r="CY57" s="1080"/>
      <c r="CZ57" s="1080"/>
      <c r="DA57" s="1081"/>
      <c r="DB57" s="1079"/>
      <c r="DC57" s="1080"/>
      <c r="DD57" s="1080"/>
      <c r="DE57" s="1080"/>
      <c r="DF57" s="1081"/>
      <c r="DG57" s="1079"/>
      <c r="DH57" s="1080"/>
      <c r="DI57" s="1080"/>
      <c r="DJ57" s="1080"/>
      <c r="DK57" s="1081"/>
      <c r="DL57" s="1079"/>
      <c r="DM57" s="1080"/>
      <c r="DN57" s="1080"/>
      <c r="DO57" s="1080"/>
      <c r="DP57" s="1081"/>
      <c r="DQ57" s="1079"/>
      <c r="DR57" s="1080"/>
      <c r="DS57" s="1080"/>
      <c r="DT57" s="1080"/>
      <c r="DU57" s="1081"/>
      <c r="DV57" s="1082"/>
      <c r="DW57" s="1083"/>
      <c r="DX57" s="1083"/>
      <c r="DY57" s="1083"/>
      <c r="DZ57" s="1084"/>
      <c r="EA57" s="246"/>
    </row>
    <row r="58" spans="1:131" s="247" customFormat="1" ht="26.25" customHeight="1" x14ac:dyDescent="0.2">
      <c r="A58" s="261">
        <v>31</v>
      </c>
      <c r="B58" s="1127"/>
      <c r="C58" s="1128"/>
      <c r="D58" s="1128"/>
      <c r="E58" s="1128"/>
      <c r="F58" s="1128"/>
      <c r="G58" s="1128"/>
      <c r="H58" s="1128"/>
      <c r="I58" s="1128"/>
      <c r="J58" s="1128"/>
      <c r="K58" s="1128"/>
      <c r="L58" s="1128"/>
      <c r="M58" s="1128"/>
      <c r="N58" s="1128"/>
      <c r="O58" s="1128"/>
      <c r="P58" s="1129"/>
      <c r="Q58" s="1130"/>
      <c r="R58" s="1113"/>
      <c r="S58" s="1113"/>
      <c r="T58" s="1113"/>
      <c r="U58" s="1113"/>
      <c r="V58" s="1113"/>
      <c r="W58" s="1113"/>
      <c r="X58" s="1113"/>
      <c r="Y58" s="1113"/>
      <c r="Z58" s="1113"/>
      <c r="AA58" s="1113"/>
      <c r="AB58" s="1113"/>
      <c r="AC58" s="1113"/>
      <c r="AD58" s="1113"/>
      <c r="AE58" s="1131"/>
      <c r="AF58" s="1109"/>
      <c r="AG58" s="1110"/>
      <c r="AH58" s="1110"/>
      <c r="AI58" s="1110"/>
      <c r="AJ58" s="1111"/>
      <c r="AK58" s="1112"/>
      <c r="AL58" s="1113"/>
      <c r="AM58" s="1113"/>
      <c r="AN58" s="1113"/>
      <c r="AO58" s="1113"/>
      <c r="AP58" s="1113"/>
      <c r="AQ58" s="1113"/>
      <c r="AR58" s="1113"/>
      <c r="AS58" s="1113"/>
      <c r="AT58" s="1113"/>
      <c r="AU58" s="1113"/>
      <c r="AV58" s="1113"/>
      <c r="AW58" s="1113"/>
      <c r="AX58" s="1113"/>
      <c r="AY58" s="1113"/>
      <c r="AZ58" s="1114"/>
      <c r="BA58" s="1114"/>
      <c r="BB58" s="1114"/>
      <c r="BC58" s="1114"/>
      <c r="BD58" s="1114"/>
      <c r="BE58" s="1122"/>
      <c r="BF58" s="1122"/>
      <c r="BG58" s="1122"/>
      <c r="BH58" s="1122"/>
      <c r="BI58" s="1123"/>
      <c r="BJ58" s="252"/>
      <c r="BK58" s="252"/>
      <c r="BL58" s="252"/>
      <c r="BM58" s="252"/>
      <c r="BN58" s="252"/>
      <c r="BO58" s="265"/>
      <c r="BP58" s="265"/>
      <c r="BQ58" s="262">
        <v>52</v>
      </c>
      <c r="BR58" s="263"/>
      <c r="BS58" s="1104"/>
      <c r="BT58" s="1105"/>
      <c r="BU58" s="1105"/>
      <c r="BV58" s="1105"/>
      <c r="BW58" s="1105"/>
      <c r="BX58" s="1105"/>
      <c r="BY58" s="1105"/>
      <c r="BZ58" s="1105"/>
      <c r="CA58" s="1105"/>
      <c r="CB58" s="1105"/>
      <c r="CC58" s="1105"/>
      <c r="CD58" s="1105"/>
      <c r="CE58" s="1105"/>
      <c r="CF58" s="1105"/>
      <c r="CG58" s="1106"/>
      <c r="CH58" s="1079"/>
      <c r="CI58" s="1080"/>
      <c r="CJ58" s="1080"/>
      <c r="CK58" s="1080"/>
      <c r="CL58" s="1081"/>
      <c r="CM58" s="1079"/>
      <c r="CN58" s="1080"/>
      <c r="CO58" s="1080"/>
      <c r="CP58" s="1080"/>
      <c r="CQ58" s="1081"/>
      <c r="CR58" s="1079"/>
      <c r="CS58" s="1080"/>
      <c r="CT58" s="1080"/>
      <c r="CU58" s="1080"/>
      <c r="CV58" s="1081"/>
      <c r="CW58" s="1079"/>
      <c r="CX58" s="1080"/>
      <c r="CY58" s="1080"/>
      <c r="CZ58" s="1080"/>
      <c r="DA58" s="1081"/>
      <c r="DB58" s="1079"/>
      <c r="DC58" s="1080"/>
      <c r="DD58" s="1080"/>
      <c r="DE58" s="1080"/>
      <c r="DF58" s="1081"/>
      <c r="DG58" s="1079"/>
      <c r="DH58" s="1080"/>
      <c r="DI58" s="1080"/>
      <c r="DJ58" s="1080"/>
      <c r="DK58" s="1081"/>
      <c r="DL58" s="1079"/>
      <c r="DM58" s="1080"/>
      <c r="DN58" s="1080"/>
      <c r="DO58" s="1080"/>
      <c r="DP58" s="1081"/>
      <c r="DQ58" s="1079"/>
      <c r="DR58" s="1080"/>
      <c r="DS58" s="1080"/>
      <c r="DT58" s="1080"/>
      <c r="DU58" s="1081"/>
      <c r="DV58" s="1082"/>
      <c r="DW58" s="1083"/>
      <c r="DX58" s="1083"/>
      <c r="DY58" s="1083"/>
      <c r="DZ58" s="1084"/>
      <c r="EA58" s="246"/>
    </row>
    <row r="59" spans="1:131" s="247" customFormat="1" ht="26.25" customHeight="1" x14ac:dyDescent="0.2">
      <c r="A59" s="261">
        <v>32</v>
      </c>
      <c r="B59" s="1127"/>
      <c r="C59" s="1128"/>
      <c r="D59" s="1128"/>
      <c r="E59" s="1128"/>
      <c r="F59" s="1128"/>
      <c r="G59" s="1128"/>
      <c r="H59" s="1128"/>
      <c r="I59" s="1128"/>
      <c r="J59" s="1128"/>
      <c r="K59" s="1128"/>
      <c r="L59" s="1128"/>
      <c r="M59" s="1128"/>
      <c r="N59" s="1128"/>
      <c r="O59" s="1128"/>
      <c r="P59" s="1129"/>
      <c r="Q59" s="1130"/>
      <c r="R59" s="1113"/>
      <c r="S59" s="1113"/>
      <c r="T59" s="1113"/>
      <c r="U59" s="1113"/>
      <c r="V59" s="1113"/>
      <c r="W59" s="1113"/>
      <c r="X59" s="1113"/>
      <c r="Y59" s="1113"/>
      <c r="Z59" s="1113"/>
      <c r="AA59" s="1113"/>
      <c r="AB59" s="1113"/>
      <c r="AC59" s="1113"/>
      <c r="AD59" s="1113"/>
      <c r="AE59" s="1131"/>
      <c r="AF59" s="1109"/>
      <c r="AG59" s="1110"/>
      <c r="AH59" s="1110"/>
      <c r="AI59" s="1110"/>
      <c r="AJ59" s="1111"/>
      <c r="AK59" s="1112"/>
      <c r="AL59" s="1113"/>
      <c r="AM59" s="1113"/>
      <c r="AN59" s="1113"/>
      <c r="AO59" s="1113"/>
      <c r="AP59" s="1113"/>
      <c r="AQ59" s="1113"/>
      <c r="AR59" s="1113"/>
      <c r="AS59" s="1113"/>
      <c r="AT59" s="1113"/>
      <c r="AU59" s="1113"/>
      <c r="AV59" s="1113"/>
      <c r="AW59" s="1113"/>
      <c r="AX59" s="1113"/>
      <c r="AY59" s="1113"/>
      <c r="AZ59" s="1114"/>
      <c r="BA59" s="1114"/>
      <c r="BB59" s="1114"/>
      <c r="BC59" s="1114"/>
      <c r="BD59" s="1114"/>
      <c r="BE59" s="1122"/>
      <c r="BF59" s="1122"/>
      <c r="BG59" s="1122"/>
      <c r="BH59" s="1122"/>
      <c r="BI59" s="1123"/>
      <c r="BJ59" s="252"/>
      <c r="BK59" s="252"/>
      <c r="BL59" s="252"/>
      <c r="BM59" s="252"/>
      <c r="BN59" s="252"/>
      <c r="BO59" s="265"/>
      <c r="BP59" s="265"/>
      <c r="BQ59" s="262">
        <v>53</v>
      </c>
      <c r="BR59" s="263"/>
      <c r="BS59" s="1104"/>
      <c r="BT59" s="1105"/>
      <c r="BU59" s="1105"/>
      <c r="BV59" s="1105"/>
      <c r="BW59" s="1105"/>
      <c r="BX59" s="1105"/>
      <c r="BY59" s="1105"/>
      <c r="BZ59" s="1105"/>
      <c r="CA59" s="1105"/>
      <c r="CB59" s="1105"/>
      <c r="CC59" s="1105"/>
      <c r="CD59" s="1105"/>
      <c r="CE59" s="1105"/>
      <c r="CF59" s="1105"/>
      <c r="CG59" s="1106"/>
      <c r="CH59" s="1079"/>
      <c r="CI59" s="1080"/>
      <c r="CJ59" s="1080"/>
      <c r="CK59" s="1080"/>
      <c r="CL59" s="1081"/>
      <c r="CM59" s="1079"/>
      <c r="CN59" s="1080"/>
      <c r="CO59" s="1080"/>
      <c r="CP59" s="1080"/>
      <c r="CQ59" s="1081"/>
      <c r="CR59" s="1079"/>
      <c r="CS59" s="1080"/>
      <c r="CT59" s="1080"/>
      <c r="CU59" s="1080"/>
      <c r="CV59" s="1081"/>
      <c r="CW59" s="1079"/>
      <c r="CX59" s="1080"/>
      <c r="CY59" s="1080"/>
      <c r="CZ59" s="1080"/>
      <c r="DA59" s="1081"/>
      <c r="DB59" s="1079"/>
      <c r="DC59" s="1080"/>
      <c r="DD59" s="1080"/>
      <c r="DE59" s="1080"/>
      <c r="DF59" s="1081"/>
      <c r="DG59" s="1079"/>
      <c r="DH59" s="1080"/>
      <c r="DI59" s="1080"/>
      <c r="DJ59" s="1080"/>
      <c r="DK59" s="1081"/>
      <c r="DL59" s="1079"/>
      <c r="DM59" s="1080"/>
      <c r="DN59" s="1080"/>
      <c r="DO59" s="1080"/>
      <c r="DP59" s="1081"/>
      <c r="DQ59" s="1079"/>
      <c r="DR59" s="1080"/>
      <c r="DS59" s="1080"/>
      <c r="DT59" s="1080"/>
      <c r="DU59" s="1081"/>
      <c r="DV59" s="1082"/>
      <c r="DW59" s="1083"/>
      <c r="DX59" s="1083"/>
      <c r="DY59" s="1083"/>
      <c r="DZ59" s="1084"/>
      <c r="EA59" s="246"/>
    </row>
    <row r="60" spans="1:131" s="247" customFormat="1" ht="26.25" customHeight="1" x14ac:dyDescent="0.2">
      <c r="A60" s="261">
        <v>33</v>
      </c>
      <c r="B60" s="1127"/>
      <c r="C60" s="1128"/>
      <c r="D60" s="1128"/>
      <c r="E60" s="1128"/>
      <c r="F60" s="1128"/>
      <c r="G60" s="1128"/>
      <c r="H60" s="1128"/>
      <c r="I60" s="1128"/>
      <c r="J60" s="1128"/>
      <c r="K60" s="1128"/>
      <c r="L60" s="1128"/>
      <c r="M60" s="1128"/>
      <c r="N60" s="1128"/>
      <c r="O60" s="1128"/>
      <c r="P60" s="1129"/>
      <c r="Q60" s="1130"/>
      <c r="R60" s="1113"/>
      <c r="S60" s="1113"/>
      <c r="T60" s="1113"/>
      <c r="U60" s="1113"/>
      <c r="V60" s="1113"/>
      <c r="W60" s="1113"/>
      <c r="X60" s="1113"/>
      <c r="Y60" s="1113"/>
      <c r="Z60" s="1113"/>
      <c r="AA60" s="1113"/>
      <c r="AB60" s="1113"/>
      <c r="AC60" s="1113"/>
      <c r="AD60" s="1113"/>
      <c r="AE60" s="1131"/>
      <c r="AF60" s="1109"/>
      <c r="AG60" s="1110"/>
      <c r="AH60" s="1110"/>
      <c r="AI60" s="1110"/>
      <c r="AJ60" s="1111"/>
      <c r="AK60" s="1112"/>
      <c r="AL60" s="1113"/>
      <c r="AM60" s="1113"/>
      <c r="AN60" s="1113"/>
      <c r="AO60" s="1113"/>
      <c r="AP60" s="1113"/>
      <c r="AQ60" s="1113"/>
      <c r="AR60" s="1113"/>
      <c r="AS60" s="1113"/>
      <c r="AT60" s="1113"/>
      <c r="AU60" s="1113"/>
      <c r="AV60" s="1113"/>
      <c r="AW60" s="1113"/>
      <c r="AX60" s="1113"/>
      <c r="AY60" s="1113"/>
      <c r="AZ60" s="1114"/>
      <c r="BA60" s="1114"/>
      <c r="BB60" s="1114"/>
      <c r="BC60" s="1114"/>
      <c r="BD60" s="1114"/>
      <c r="BE60" s="1122"/>
      <c r="BF60" s="1122"/>
      <c r="BG60" s="1122"/>
      <c r="BH60" s="1122"/>
      <c r="BI60" s="1123"/>
      <c r="BJ60" s="252"/>
      <c r="BK60" s="252"/>
      <c r="BL60" s="252"/>
      <c r="BM60" s="252"/>
      <c r="BN60" s="252"/>
      <c r="BO60" s="265"/>
      <c r="BP60" s="265"/>
      <c r="BQ60" s="262">
        <v>54</v>
      </c>
      <c r="BR60" s="263"/>
      <c r="BS60" s="1104"/>
      <c r="BT60" s="1105"/>
      <c r="BU60" s="1105"/>
      <c r="BV60" s="1105"/>
      <c r="BW60" s="1105"/>
      <c r="BX60" s="1105"/>
      <c r="BY60" s="1105"/>
      <c r="BZ60" s="1105"/>
      <c r="CA60" s="1105"/>
      <c r="CB60" s="1105"/>
      <c r="CC60" s="1105"/>
      <c r="CD60" s="1105"/>
      <c r="CE60" s="1105"/>
      <c r="CF60" s="1105"/>
      <c r="CG60" s="1106"/>
      <c r="CH60" s="1079"/>
      <c r="CI60" s="1080"/>
      <c r="CJ60" s="1080"/>
      <c r="CK60" s="1080"/>
      <c r="CL60" s="1081"/>
      <c r="CM60" s="1079"/>
      <c r="CN60" s="1080"/>
      <c r="CO60" s="1080"/>
      <c r="CP60" s="1080"/>
      <c r="CQ60" s="1081"/>
      <c r="CR60" s="1079"/>
      <c r="CS60" s="1080"/>
      <c r="CT60" s="1080"/>
      <c r="CU60" s="1080"/>
      <c r="CV60" s="1081"/>
      <c r="CW60" s="1079"/>
      <c r="CX60" s="1080"/>
      <c r="CY60" s="1080"/>
      <c r="CZ60" s="1080"/>
      <c r="DA60" s="1081"/>
      <c r="DB60" s="1079"/>
      <c r="DC60" s="1080"/>
      <c r="DD60" s="1080"/>
      <c r="DE60" s="1080"/>
      <c r="DF60" s="1081"/>
      <c r="DG60" s="1079"/>
      <c r="DH60" s="1080"/>
      <c r="DI60" s="1080"/>
      <c r="DJ60" s="1080"/>
      <c r="DK60" s="1081"/>
      <c r="DL60" s="1079"/>
      <c r="DM60" s="1080"/>
      <c r="DN60" s="1080"/>
      <c r="DO60" s="1080"/>
      <c r="DP60" s="1081"/>
      <c r="DQ60" s="1079"/>
      <c r="DR60" s="1080"/>
      <c r="DS60" s="1080"/>
      <c r="DT60" s="1080"/>
      <c r="DU60" s="1081"/>
      <c r="DV60" s="1082"/>
      <c r="DW60" s="1083"/>
      <c r="DX60" s="1083"/>
      <c r="DY60" s="1083"/>
      <c r="DZ60" s="1084"/>
      <c r="EA60" s="246"/>
    </row>
    <row r="61" spans="1:131" s="247" customFormat="1" ht="26.25" customHeight="1" thickBot="1" x14ac:dyDescent="0.25">
      <c r="A61" s="261">
        <v>34</v>
      </c>
      <c r="B61" s="1127"/>
      <c r="C61" s="1128"/>
      <c r="D61" s="1128"/>
      <c r="E61" s="1128"/>
      <c r="F61" s="1128"/>
      <c r="G61" s="1128"/>
      <c r="H61" s="1128"/>
      <c r="I61" s="1128"/>
      <c r="J61" s="1128"/>
      <c r="K61" s="1128"/>
      <c r="L61" s="1128"/>
      <c r="M61" s="1128"/>
      <c r="N61" s="1128"/>
      <c r="O61" s="1128"/>
      <c r="P61" s="1129"/>
      <c r="Q61" s="1130"/>
      <c r="R61" s="1113"/>
      <c r="S61" s="1113"/>
      <c r="T61" s="1113"/>
      <c r="U61" s="1113"/>
      <c r="V61" s="1113"/>
      <c r="W61" s="1113"/>
      <c r="X61" s="1113"/>
      <c r="Y61" s="1113"/>
      <c r="Z61" s="1113"/>
      <c r="AA61" s="1113"/>
      <c r="AB61" s="1113"/>
      <c r="AC61" s="1113"/>
      <c r="AD61" s="1113"/>
      <c r="AE61" s="1131"/>
      <c r="AF61" s="1109"/>
      <c r="AG61" s="1110"/>
      <c r="AH61" s="1110"/>
      <c r="AI61" s="1110"/>
      <c r="AJ61" s="1111"/>
      <c r="AK61" s="1112"/>
      <c r="AL61" s="1113"/>
      <c r="AM61" s="1113"/>
      <c r="AN61" s="1113"/>
      <c r="AO61" s="1113"/>
      <c r="AP61" s="1113"/>
      <c r="AQ61" s="1113"/>
      <c r="AR61" s="1113"/>
      <c r="AS61" s="1113"/>
      <c r="AT61" s="1113"/>
      <c r="AU61" s="1113"/>
      <c r="AV61" s="1113"/>
      <c r="AW61" s="1113"/>
      <c r="AX61" s="1113"/>
      <c r="AY61" s="1113"/>
      <c r="AZ61" s="1114"/>
      <c r="BA61" s="1114"/>
      <c r="BB61" s="1114"/>
      <c r="BC61" s="1114"/>
      <c r="BD61" s="1114"/>
      <c r="BE61" s="1122"/>
      <c r="BF61" s="1122"/>
      <c r="BG61" s="1122"/>
      <c r="BH61" s="1122"/>
      <c r="BI61" s="1123"/>
      <c r="BJ61" s="252"/>
      <c r="BK61" s="252"/>
      <c r="BL61" s="252"/>
      <c r="BM61" s="252"/>
      <c r="BN61" s="252"/>
      <c r="BO61" s="265"/>
      <c r="BP61" s="265"/>
      <c r="BQ61" s="262">
        <v>55</v>
      </c>
      <c r="BR61" s="263"/>
      <c r="BS61" s="1104"/>
      <c r="BT61" s="1105"/>
      <c r="BU61" s="1105"/>
      <c r="BV61" s="1105"/>
      <c r="BW61" s="1105"/>
      <c r="BX61" s="1105"/>
      <c r="BY61" s="1105"/>
      <c r="BZ61" s="1105"/>
      <c r="CA61" s="1105"/>
      <c r="CB61" s="1105"/>
      <c r="CC61" s="1105"/>
      <c r="CD61" s="1105"/>
      <c r="CE61" s="1105"/>
      <c r="CF61" s="1105"/>
      <c r="CG61" s="1106"/>
      <c r="CH61" s="1079"/>
      <c r="CI61" s="1080"/>
      <c r="CJ61" s="1080"/>
      <c r="CK61" s="1080"/>
      <c r="CL61" s="1081"/>
      <c r="CM61" s="1079"/>
      <c r="CN61" s="1080"/>
      <c r="CO61" s="1080"/>
      <c r="CP61" s="1080"/>
      <c r="CQ61" s="1081"/>
      <c r="CR61" s="1079"/>
      <c r="CS61" s="1080"/>
      <c r="CT61" s="1080"/>
      <c r="CU61" s="1080"/>
      <c r="CV61" s="1081"/>
      <c r="CW61" s="1079"/>
      <c r="CX61" s="1080"/>
      <c r="CY61" s="1080"/>
      <c r="CZ61" s="1080"/>
      <c r="DA61" s="1081"/>
      <c r="DB61" s="1079"/>
      <c r="DC61" s="1080"/>
      <c r="DD61" s="1080"/>
      <c r="DE61" s="1080"/>
      <c r="DF61" s="1081"/>
      <c r="DG61" s="1079"/>
      <c r="DH61" s="1080"/>
      <c r="DI61" s="1080"/>
      <c r="DJ61" s="1080"/>
      <c r="DK61" s="1081"/>
      <c r="DL61" s="1079"/>
      <c r="DM61" s="1080"/>
      <c r="DN61" s="1080"/>
      <c r="DO61" s="1080"/>
      <c r="DP61" s="1081"/>
      <c r="DQ61" s="1079"/>
      <c r="DR61" s="1080"/>
      <c r="DS61" s="1080"/>
      <c r="DT61" s="1080"/>
      <c r="DU61" s="1081"/>
      <c r="DV61" s="1082"/>
      <c r="DW61" s="1083"/>
      <c r="DX61" s="1083"/>
      <c r="DY61" s="1083"/>
      <c r="DZ61" s="1084"/>
      <c r="EA61" s="246"/>
    </row>
    <row r="62" spans="1:131" s="247" customFormat="1" ht="26.25" customHeight="1" x14ac:dyDescent="0.2">
      <c r="A62" s="261">
        <v>35</v>
      </c>
      <c r="B62" s="1127"/>
      <c r="C62" s="1128"/>
      <c r="D62" s="1128"/>
      <c r="E62" s="1128"/>
      <c r="F62" s="1128"/>
      <c r="G62" s="1128"/>
      <c r="H62" s="1128"/>
      <c r="I62" s="1128"/>
      <c r="J62" s="1128"/>
      <c r="K62" s="1128"/>
      <c r="L62" s="1128"/>
      <c r="M62" s="1128"/>
      <c r="N62" s="1128"/>
      <c r="O62" s="1128"/>
      <c r="P62" s="1129"/>
      <c r="Q62" s="1130"/>
      <c r="R62" s="1113"/>
      <c r="S62" s="1113"/>
      <c r="T62" s="1113"/>
      <c r="U62" s="1113"/>
      <c r="V62" s="1113"/>
      <c r="W62" s="1113"/>
      <c r="X62" s="1113"/>
      <c r="Y62" s="1113"/>
      <c r="Z62" s="1113"/>
      <c r="AA62" s="1113"/>
      <c r="AB62" s="1113"/>
      <c r="AC62" s="1113"/>
      <c r="AD62" s="1113"/>
      <c r="AE62" s="1131"/>
      <c r="AF62" s="1109"/>
      <c r="AG62" s="1110"/>
      <c r="AH62" s="1110"/>
      <c r="AI62" s="1110"/>
      <c r="AJ62" s="1111"/>
      <c r="AK62" s="1112"/>
      <c r="AL62" s="1113"/>
      <c r="AM62" s="1113"/>
      <c r="AN62" s="1113"/>
      <c r="AO62" s="1113"/>
      <c r="AP62" s="1113"/>
      <c r="AQ62" s="1113"/>
      <c r="AR62" s="1113"/>
      <c r="AS62" s="1113"/>
      <c r="AT62" s="1113"/>
      <c r="AU62" s="1113"/>
      <c r="AV62" s="1113"/>
      <c r="AW62" s="1113"/>
      <c r="AX62" s="1113"/>
      <c r="AY62" s="1113"/>
      <c r="AZ62" s="1114"/>
      <c r="BA62" s="1114"/>
      <c r="BB62" s="1114"/>
      <c r="BC62" s="1114"/>
      <c r="BD62" s="1114"/>
      <c r="BE62" s="1122"/>
      <c r="BF62" s="1122"/>
      <c r="BG62" s="1122"/>
      <c r="BH62" s="1122"/>
      <c r="BI62" s="1123"/>
      <c r="BJ62" s="1124" t="s">
        <v>406</v>
      </c>
      <c r="BK62" s="1125"/>
      <c r="BL62" s="1125"/>
      <c r="BM62" s="1125"/>
      <c r="BN62" s="1126"/>
      <c r="BO62" s="265"/>
      <c r="BP62" s="265"/>
      <c r="BQ62" s="262">
        <v>56</v>
      </c>
      <c r="BR62" s="263"/>
      <c r="BS62" s="1104"/>
      <c r="BT62" s="1105"/>
      <c r="BU62" s="1105"/>
      <c r="BV62" s="1105"/>
      <c r="BW62" s="1105"/>
      <c r="BX62" s="1105"/>
      <c r="BY62" s="1105"/>
      <c r="BZ62" s="1105"/>
      <c r="CA62" s="1105"/>
      <c r="CB62" s="1105"/>
      <c r="CC62" s="1105"/>
      <c r="CD62" s="1105"/>
      <c r="CE62" s="1105"/>
      <c r="CF62" s="1105"/>
      <c r="CG62" s="1106"/>
      <c r="CH62" s="1079"/>
      <c r="CI62" s="1080"/>
      <c r="CJ62" s="1080"/>
      <c r="CK62" s="1080"/>
      <c r="CL62" s="1081"/>
      <c r="CM62" s="1079"/>
      <c r="CN62" s="1080"/>
      <c r="CO62" s="1080"/>
      <c r="CP62" s="1080"/>
      <c r="CQ62" s="1081"/>
      <c r="CR62" s="1079"/>
      <c r="CS62" s="1080"/>
      <c r="CT62" s="1080"/>
      <c r="CU62" s="1080"/>
      <c r="CV62" s="1081"/>
      <c r="CW62" s="1079"/>
      <c r="CX62" s="1080"/>
      <c r="CY62" s="1080"/>
      <c r="CZ62" s="1080"/>
      <c r="DA62" s="1081"/>
      <c r="DB62" s="1079"/>
      <c r="DC62" s="1080"/>
      <c r="DD62" s="1080"/>
      <c r="DE62" s="1080"/>
      <c r="DF62" s="1081"/>
      <c r="DG62" s="1079"/>
      <c r="DH62" s="1080"/>
      <c r="DI62" s="1080"/>
      <c r="DJ62" s="1080"/>
      <c r="DK62" s="1081"/>
      <c r="DL62" s="1079"/>
      <c r="DM62" s="1080"/>
      <c r="DN62" s="1080"/>
      <c r="DO62" s="1080"/>
      <c r="DP62" s="1081"/>
      <c r="DQ62" s="1079"/>
      <c r="DR62" s="1080"/>
      <c r="DS62" s="1080"/>
      <c r="DT62" s="1080"/>
      <c r="DU62" s="1081"/>
      <c r="DV62" s="1082"/>
      <c r="DW62" s="1083"/>
      <c r="DX62" s="1083"/>
      <c r="DY62" s="1083"/>
      <c r="DZ62" s="1084"/>
      <c r="EA62" s="246"/>
    </row>
    <row r="63" spans="1:131" s="247" customFormat="1" ht="26.25" customHeight="1" thickBot="1" x14ac:dyDescent="0.25">
      <c r="A63" s="264" t="s">
        <v>384</v>
      </c>
      <c r="B63" s="1033" t="s">
        <v>407</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8"/>
      <c r="AF63" s="1119">
        <v>2117</v>
      </c>
      <c r="AG63" s="1048"/>
      <c r="AH63" s="1048"/>
      <c r="AI63" s="1048"/>
      <c r="AJ63" s="1120"/>
      <c r="AK63" s="1121"/>
      <c r="AL63" s="1052"/>
      <c r="AM63" s="1052"/>
      <c r="AN63" s="1052"/>
      <c r="AO63" s="1052"/>
      <c r="AP63" s="1048">
        <v>26984</v>
      </c>
      <c r="AQ63" s="1048"/>
      <c r="AR63" s="1048"/>
      <c r="AS63" s="1048"/>
      <c r="AT63" s="1048"/>
      <c r="AU63" s="1048">
        <v>4700</v>
      </c>
      <c r="AV63" s="1048"/>
      <c r="AW63" s="1048"/>
      <c r="AX63" s="1048"/>
      <c r="AY63" s="1048"/>
      <c r="AZ63" s="1115"/>
      <c r="BA63" s="1115"/>
      <c r="BB63" s="1115"/>
      <c r="BC63" s="1115"/>
      <c r="BD63" s="1115"/>
      <c r="BE63" s="1049"/>
      <c r="BF63" s="1049"/>
      <c r="BG63" s="1049"/>
      <c r="BH63" s="1049"/>
      <c r="BI63" s="1050"/>
      <c r="BJ63" s="1116" t="s">
        <v>408</v>
      </c>
      <c r="BK63" s="1040"/>
      <c r="BL63" s="1040"/>
      <c r="BM63" s="1040"/>
      <c r="BN63" s="1117"/>
      <c r="BO63" s="265"/>
      <c r="BP63" s="265"/>
      <c r="BQ63" s="262">
        <v>57</v>
      </c>
      <c r="BR63" s="263"/>
      <c r="BS63" s="1104"/>
      <c r="BT63" s="1105"/>
      <c r="BU63" s="1105"/>
      <c r="BV63" s="1105"/>
      <c r="BW63" s="1105"/>
      <c r="BX63" s="1105"/>
      <c r="BY63" s="1105"/>
      <c r="BZ63" s="1105"/>
      <c r="CA63" s="1105"/>
      <c r="CB63" s="1105"/>
      <c r="CC63" s="1105"/>
      <c r="CD63" s="1105"/>
      <c r="CE63" s="1105"/>
      <c r="CF63" s="1105"/>
      <c r="CG63" s="1106"/>
      <c r="CH63" s="1079"/>
      <c r="CI63" s="1080"/>
      <c r="CJ63" s="1080"/>
      <c r="CK63" s="1080"/>
      <c r="CL63" s="1081"/>
      <c r="CM63" s="1079"/>
      <c r="CN63" s="1080"/>
      <c r="CO63" s="1080"/>
      <c r="CP63" s="1080"/>
      <c r="CQ63" s="1081"/>
      <c r="CR63" s="1079"/>
      <c r="CS63" s="1080"/>
      <c r="CT63" s="1080"/>
      <c r="CU63" s="1080"/>
      <c r="CV63" s="1081"/>
      <c r="CW63" s="1079"/>
      <c r="CX63" s="1080"/>
      <c r="CY63" s="1080"/>
      <c r="CZ63" s="1080"/>
      <c r="DA63" s="1081"/>
      <c r="DB63" s="1079"/>
      <c r="DC63" s="1080"/>
      <c r="DD63" s="1080"/>
      <c r="DE63" s="1080"/>
      <c r="DF63" s="1081"/>
      <c r="DG63" s="1079"/>
      <c r="DH63" s="1080"/>
      <c r="DI63" s="1080"/>
      <c r="DJ63" s="1080"/>
      <c r="DK63" s="1081"/>
      <c r="DL63" s="1079"/>
      <c r="DM63" s="1080"/>
      <c r="DN63" s="1080"/>
      <c r="DO63" s="1080"/>
      <c r="DP63" s="1081"/>
      <c r="DQ63" s="1079"/>
      <c r="DR63" s="1080"/>
      <c r="DS63" s="1080"/>
      <c r="DT63" s="1080"/>
      <c r="DU63" s="1081"/>
      <c r="DV63" s="1082"/>
      <c r="DW63" s="1083"/>
      <c r="DX63" s="1083"/>
      <c r="DY63" s="1083"/>
      <c r="DZ63" s="1084"/>
      <c r="EA63" s="246"/>
    </row>
    <row r="64" spans="1:131" s="247" customFormat="1" ht="26.25" customHeight="1" x14ac:dyDescent="0.2">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4"/>
      <c r="BT64" s="1105"/>
      <c r="BU64" s="1105"/>
      <c r="BV64" s="1105"/>
      <c r="BW64" s="1105"/>
      <c r="BX64" s="1105"/>
      <c r="BY64" s="1105"/>
      <c r="BZ64" s="1105"/>
      <c r="CA64" s="1105"/>
      <c r="CB64" s="1105"/>
      <c r="CC64" s="1105"/>
      <c r="CD64" s="1105"/>
      <c r="CE64" s="1105"/>
      <c r="CF64" s="1105"/>
      <c r="CG64" s="1106"/>
      <c r="CH64" s="1079"/>
      <c r="CI64" s="1080"/>
      <c r="CJ64" s="1080"/>
      <c r="CK64" s="1080"/>
      <c r="CL64" s="1081"/>
      <c r="CM64" s="1079"/>
      <c r="CN64" s="1080"/>
      <c r="CO64" s="1080"/>
      <c r="CP64" s="1080"/>
      <c r="CQ64" s="1081"/>
      <c r="CR64" s="1079"/>
      <c r="CS64" s="1080"/>
      <c r="CT64" s="1080"/>
      <c r="CU64" s="1080"/>
      <c r="CV64" s="1081"/>
      <c r="CW64" s="1079"/>
      <c r="CX64" s="1080"/>
      <c r="CY64" s="1080"/>
      <c r="CZ64" s="1080"/>
      <c r="DA64" s="1081"/>
      <c r="DB64" s="1079"/>
      <c r="DC64" s="1080"/>
      <c r="DD64" s="1080"/>
      <c r="DE64" s="1080"/>
      <c r="DF64" s="1081"/>
      <c r="DG64" s="1079"/>
      <c r="DH64" s="1080"/>
      <c r="DI64" s="1080"/>
      <c r="DJ64" s="1080"/>
      <c r="DK64" s="1081"/>
      <c r="DL64" s="1079"/>
      <c r="DM64" s="1080"/>
      <c r="DN64" s="1080"/>
      <c r="DO64" s="1080"/>
      <c r="DP64" s="1081"/>
      <c r="DQ64" s="1079"/>
      <c r="DR64" s="1080"/>
      <c r="DS64" s="1080"/>
      <c r="DT64" s="1080"/>
      <c r="DU64" s="1081"/>
      <c r="DV64" s="1082"/>
      <c r="DW64" s="1083"/>
      <c r="DX64" s="1083"/>
      <c r="DY64" s="1083"/>
      <c r="DZ64" s="1084"/>
      <c r="EA64" s="246"/>
    </row>
    <row r="65" spans="1:131" s="247" customFormat="1" ht="26.25" customHeight="1" thickBot="1" x14ac:dyDescent="0.25">
      <c r="A65" s="252" t="s">
        <v>409</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4"/>
      <c r="BT65" s="1105"/>
      <c r="BU65" s="1105"/>
      <c r="BV65" s="1105"/>
      <c r="BW65" s="1105"/>
      <c r="BX65" s="1105"/>
      <c r="BY65" s="1105"/>
      <c r="BZ65" s="1105"/>
      <c r="CA65" s="1105"/>
      <c r="CB65" s="1105"/>
      <c r="CC65" s="1105"/>
      <c r="CD65" s="1105"/>
      <c r="CE65" s="1105"/>
      <c r="CF65" s="1105"/>
      <c r="CG65" s="1106"/>
      <c r="CH65" s="1079"/>
      <c r="CI65" s="1080"/>
      <c r="CJ65" s="1080"/>
      <c r="CK65" s="1080"/>
      <c r="CL65" s="1081"/>
      <c r="CM65" s="1079"/>
      <c r="CN65" s="1080"/>
      <c r="CO65" s="1080"/>
      <c r="CP65" s="1080"/>
      <c r="CQ65" s="1081"/>
      <c r="CR65" s="1079"/>
      <c r="CS65" s="1080"/>
      <c r="CT65" s="1080"/>
      <c r="CU65" s="1080"/>
      <c r="CV65" s="1081"/>
      <c r="CW65" s="1079"/>
      <c r="CX65" s="1080"/>
      <c r="CY65" s="1080"/>
      <c r="CZ65" s="1080"/>
      <c r="DA65" s="1081"/>
      <c r="DB65" s="1079"/>
      <c r="DC65" s="1080"/>
      <c r="DD65" s="1080"/>
      <c r="DE65" s="1080"/>
      <c r="DF65" s="1081"/>
      <c r="DG65" s="1079"/>
      <c r="DH65" s="1080"/>
      <c r="DI65" s="1080"/>
      <c r="DJ65" s="1080"/>
      <c r="DK65" s="1081"/>
      <c r="DL65" s="1079"/>
      <c r="DM65" s="1080"/>
      <c r="DN65" s="1080"/>
      <c r="DO65" s="1080"/>
      <c r="DP65" s="1081"/>
      <c r="DQ65" s="1079"/>
      <c r="DR65" s="1080"/>
      <c r="DS65" s="1080"/>
      <c r="DT65" s="1080"/>
      <c r="DU65" s="1081"/>
      <c r="DV65" s="1082"/>
      <c r="DW65" s="1083"/>
      <c r="DX65" s="1083"/>
      <c r="DY65" s="1083"/>
      <c r="DZ65" s="1084"/>
      <c r="EA65" s="246"/>
    </row>
    <row r="66" spans="1:131" s="247" customFormat="1" ht="26.25" customHeight="1" x14ac:dyDescent="0.2">
      <c r="A66" s="1085" t="s">
        <v>410</v>
      </c>
      <c r="B66" s="1086"/>
      <c r="C66" s="1086"/>
      <c r="D66" s="1086"/>
      <c r="E66" s="1086"/>
      <c r="F66" s="1086"/>
      <c r="G66" s="1086"/>
      <c r="H66" s="1086"/>
      <c r="I66" s="1086"/>
      <c r="J66" s="1086"/>
      <c r="K66" s="1086"/>
      <c r="L66" s="1086"/>
      <c r="M66" s="1086"/>
      <c r="N66" s="1086"/>
      <c r="O66" s="1086"/>
      <c r="P66" s="1087"/>
      <c r="Q66" s="1091" t="s">
        <v>411</v>
      </c>
      <c r="R66" s="1092"/>
      <c r="S66" s="1092"/>
      <c r="T66" s="1092"/>
      <c r="U66" s="1093"/>
      <c r="V66" s="1091" t="s">
        <v>412</v>
      </c>
      <c r="W66" s="1092"/>
      <c r="X66" s="1092"/>
      <c r="Y66" s="1092"/>
      <c r="Z66" s="1093"/>
      <c r="AA66" s="1091" t="s">
        <v>413</v>
      </c>
      <c r="AB66" s="1092"/>
      <c r="AC66" s="1092"/>
      <c r="AD66" s="1092"/>
      <c r="AE66" s="1093"/>
      <c r="AF66" s="1097" t="s">
        <v>414</v>
      </c>
      <c r="AG66" s="1098"/>
      <c r="AH66" s="1098"/>
      <c r="AI66" s="1098"/>
      <c r="AJ66" s="1099"/>
      <c r="AK66" s="1091" t="s">
        <v>415</v>
      </c>
      <c r="AL66" s="1086"/>
      <c r="AM66" s="1086"/>
      <c r="AN66" s="1086"/>
      <c r="AO66" s="1087"/>
      <c r="AP66" s="1091" t="s">
        <v>416</v>
      </c>
      <c r="AQ66" s="1092"/>
      <c r="AR66" s="1092"/>
      <c r="AS66" s="1092"/>
      <c r="AT66" s="1093"/>
      <c r="AU66" s="1091" t="s">
        <v>417</v>
      </c>
      <c r="AV66" s="1092"/>
      <c r="AW66" s="1092"/>
      <c r="AX66" s="1092"/>
      <c r="AY66" s="1093"/>
      <c r="AZ66" s="1091" t="s">
        <v>372</v>
      </c>
      <c r="BA66" s="1092"/>
      <c r="BB66" s="1092"/>
      <c r="BC66" s="1092"/>
      <c r="BD66" s="1107"/>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5">
      <c r="A67" s="1088"/>
      <c r="B67" s="1089"/>
      <c r="C67" s="1089"/>
      <c r="D67" s="1089"/>
      <c r="E67" s="1089"/>
      <c r="F67" s="1089"/>
      <c r="G67" s="1089"/>
      <c r="H67" s="1089"/>
      <c r="I67" s="1089"/>
      <c r="J67" s="1089"/>
      <c r="K67" s="1089"/>
      <c r="L67" s="1089"/>
      <c r="M67" s="1089"/>
      <c r="N67" s="1089"/>
      <c r="O67" s="1089"/>
      <c r="P67" s="1090"/>
      <c r="Q67" s="1094"/>
      <c r="R67" s="1095"/>
      <c r="S67" s="1095"/>
      <c r="T67" s="1095"/>
      <c r="U67" s="1096"/>
      <c r="V67" s="1094"/>
      <c r="W67" s="1095"/>
      <c r="X67" s="1095"/>
      <c r="Y67" s="1095"/>
      <c r="Z67" s="1096"/>
      <c r="AA67" s="1094"/>
      <c r="AB67" s="1095"/>
      <c r="AC67" s="1095"/>
      <c r="AD67" s="1095"/>
      <c r="AE67" s="1096"/>
      <c r="AF67" s="1100"/>
      <c r="AG67" s="1101"/>
      <c r="AH67" s="1101"/>
      <c r="AI67" s="1101"/>
      <c r="AJ67" s="1102"/>
      <c r="AK67" s="1103"/>
      <c r="AL67" s="1089"/>
      <c r="AM67" s="1089"/>
      <c r="AN67" s="1089"/>
      <c r="AO67" s="1090"/>
      <c r="AP67" s="1094"/>
      <c r="AQ67" s="1095"/>
      <c r="AR67" s="1095"/>
      <c r="AS67" s="1095"/>
      <c r="AT67" s="1096"/>
      <c r="AU67" s="1094"/>
      <c r="AV67" s="1095"/>
      <c r="AW67" s="1095"/>
      <c r="AX67" s="1095"/>
      <c r="AY67" s="1096"/>
      <c r="AZ67" s="1094"/>
      <c r="BA67" s="1095"/>
      <c r="BB67" s="1095"/>
      <c r="BC67" s="1095"/>
      <c r="BD67" s="1108"/>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2">
      <c r="A68" s="258">
        <v>1</v>
      </c>
      <c r="B68" s="1075" t="s">
        <v>585</v>
      </c>
      <c r="C68" s="1076"/>
      <c r="D68" s="1076"/>
      <c r="E68" s="1076"/>
      <c r="F68" s="1076"/>
      <c r="G68" s="1076"/>
      <c r="H68" s="1076"/>
      <c r="I68" s="1076"/>
      <c r="J68" s="1076"/>
      <c r="K68" s="1076"/>
      <c r="L68" s="1076"/>
      <c r="M68" s="1076"/>
      <c r="N68" s="1076"/>
      <c r="O68" s="1076"/>
      <c r="P68" s="1077"/>
      <c r="Q68" s="1078">
        <v>4466</v>
      </c>
      <c r="R68" s="1072"/>
      <c r="S68" s="1072"/>
      <c r="T68" s="1072"/>
      <c r="U68" s="1072"/>
      <c r="V68" s="1072">
        <v>4387</v>
      </c>
      <c r="W68" s="1072"/>
      <c r="X68" s="1072"/>
      <c r="Y68" s="1072"/>
      <c r="Z68" s="1072"/>
      <c r="AA68" s="1072">
        <v>79</v>
      </c>
      <c r="AB68" s="1072"/>
      <c r="AC68" s="1072"/>
      <c r="AD68" s="1072"/>
      <c r="AE68" s="1072"/>
      <c r="AF68" s="1072">
        <v>79</v>
      </c>
      <c r="AG68" s="1072"/>
      <c r="AH68" s="1072"/>
      <c r="AI68" s="1072"/>
      <c r="AJ68" s="1072"/>
      <c r="AK68" s="1072">
        <v>75</v>
      </c>
      <c r="AL68" s="1072"/>
      <c r="AM68" s="1072"/>
      <c r="AN68" s="1072"/>
      <c r="AO68" s="1072"/>
      <c r="AP68" s="1072">
        <v>7208</v>
      </c>
      <c r="AQ68" s="1072"/>
      <c r="AR68" s="1072"/>
      <c r="AS68" s="1072"/>
      <c r="AT68" s="1072"/>
      <c r="AU68" s="1072">
        <v>1530</v>
      </c>
      <c r="AV68" s="1072"/>
      <c r="AW68" s="1072"/>
      <c r="AX68" s="1072"/>
      <c r="AY68" s="1072"/>
      <c r="AZ68" s="1073"/>
      <c r="BA68" s="1073"/>
      <c r="BB68" s="1073"/>
      <c r="BC68" s="1073"/>
      <c r="BD68" s="1074"/>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2">
      <c r="A69" s="261">
        <v>2</v>
      </c>
      <c r="B69" s="1063" t="s">
        <v>586</v>
      </c>
      <c r="C69" s="1064"/>
      <c r="D69" s="1064"/>
      <c r="E69" s="1064"/>
      <c r="F69" s="1064"/>
      <c r="G69" s="1064"/>
      <c r="H69" s="1064"/>
      <c r="I69" s="1064"/>
      <c r="J69" s="1064"/>
      <c r="K69" s="1064"/>
      <c r="L69" s="1064"/>
      <c r="M69" s="1064"/>
      <c r="N69" s="1064"/>
      <c r="O69" s="1064"/>
      <c r="P69" s="1065"/>
      <c r="Q69" s="1066">
        <v>1074</v>
      </c>
      <c r="R69" s="1060"/>
      <c r="S69" s="1060"/>
      <c r="T69" s="1060"/>
      <c r="U69" s="1060"/>
      <c r="V69" s="1060">
        <v>826</v>
      </c>
      <c r="W69" s="1060"/>
      <c r="X69" s="1060"/>
      <c r="Y69" s="1060"/>
      <c r="Z69" s="1060"/>
      <c r="AA69" s="1060">
        <v>249</v>
      </c>
      <c r="AB69" s="1060"/>
      <c r="AC69" s="1060"/>
      <c r="AD69" s="1060"/>
      <c r="AE69" s="1060"/>
      <c r="AF69" s="1060">
        <v>249</v>
      </c>
      <c r="AG69" s="1060"/>
      <c r="AH69" s="1060"/>
      <c r="AI69" s="1060"/>
      <c r="AJ69" s="1060"/>
      <c r="AK69" s="1060">
        <v>183</v>
      </c>
      <c r="AL69" s="1060"/>
      <c r="AM69" s="1060"/>
      <c r="AN69" s="1060"/>
      <c r="AO69" s="1060"/>
      <c r="AP69" s="1071" t="s">
        <v>583</v>
      </c>
      <c r="AQ69" s="1071"/>
      <c r="AR69" s="1071"/>
      <c r="AS69" s="1071"/>
      <c r="AT69" s="1071"/>
      <c r="AU69" s="1071" t="s">
        <v>583</v>
      </c>
      <c r="AV69" s="1071"/>
      <c r="AW69" s="1071"/>
      <c r="AX69" s="1071"/>
      <c r="AY69" s="1071"/>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2">
      <c r="A70" s="261">
        <v>3</v>
      </c>
      <c r="B70" s="1063" t="s">
        <v>587</v>
      </c>
      <c r="C70" s="1064"/>
      <c r="D70" s="1064"/>
      <c r="E70" s="1064"/>
      <c r="F70" s="1064"/>
      <c r="G70" s="1064"/>
      <c r="H70" s="1064"/>
      <c r="I70" s="1064"/>
      <c r="J70" s="1064"/>
      <c r="K70" s="1064"/>
      <c r="L70" s="1064"/>
      <c r="M70" s="1064"/>
      <c r="N70" s="1064"/>
      <c r="O70" s="1064"/>
      <c r="P70" s="1065"/>
      <c r="Q70" s="1066">
        <v>357945</v>
      </c>
      <c r="R70" s="1060"/>
      <c r="S70" s="1060"/>
      <c r="T70" s="1060"/>
      <c r="U70" s="1060"/>
      <c r="V70" s="1060">
        <v>348354</v>
      </c>
      <c r="W70" s="1060"/>
      <c r="X70" s="1060"/>
      <c r="Y70" s="1060"/>
      <c r="Z70" s="1060"/>
      <c r="AA70" s="1060">
        <v>9591</v>
      </c>
      <c r="AB70" s="1060"/>
      <c r="AC70" s="1060"/>
      <c r="AD70" s="1060"/>
      <c r="AE70" s="1060"/>
      <c r="AF70" s="1060">
        <v>9591</v>
      </c>
      <c r="AG70" s="1060"/>
      <c r="AH70" s="1060"/>
      <c r="AI70" s="1060"/>
      <c r="AJ70" s="1060"/>
      <c r="AK70" s="1060">
        <v>0</v>
      </c>
      <c r="AL70" s="1060"/>
      <c r="AM70" s="1060"/>
      <c r="AN70" s="1060"/>
      <c r="AO70" s="1060"/>
      <c r="AP70" s="1071" t="s">
        <v>583</v>
      </c>
      <c r="AQ70" s="1071"/>
      <c r="AR70" s="1071"/>
      <c r="AS70" s="1071"/>
      <c r="AT70" s="1071"/>
      <c r="AU70" s="1071" t="s">
        <v>583</v>
      </c>
      <c r="AV70" s="1071"/>
      <c r="AW70" s="1071"/>
      <c r="AX70" s="1071"/>
      <c r="AY70" s="1071"/>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2">
      <c r="A71" s="261">
        <v>4</v>
      </c>
      <c r="B71" s="1063" t="s">
        <v>588</v>
      </c>
      <c r="C71" s="1064"/>
      <c r="D71" s="1064"/>
      <c r="E71" s="1064"/>
      <c r="F71" s="1064"/>
      <c r="G71" s="1064"/>
      <c r="H71" s="1064"/>
      <c r="I71" s="1064"/>
      <c r="J71" s="1064"/>
      <c r="K71" s="1064"/>
      <c r="L71" s="1064"/>
      <c r="M71" s="1064"/>
      <c r="N71" s="1064"/>
      <c r="O71" s="1064"/>
      <c r="P71" s="1065"/>
      <c r="Q71" s="1066">
        <v>15</v>
      </c>
      <c r="R71" s="1060"/>
      <c r="S71" s="1060"/>
      <c r="T71" s="1060"/>
      <c r="U71" s="1060"/>
      <c r="V71" s="1060">
        <v>12</v>
      </c>
      <c r="W71" s="1060"/>
      <c r="X71" s="1060"/>
      <c r="Y71" s="1060"/>
      <c r="Z71" s="1060"/>
      <c r="AA71" s="1060">
        <v>3</v>
      </c>
      <c r="AB71" s="1060"/>
      <c r="AC71" s="1060"/>
      <c r="AD71" s="1060"/>
      <c r="AE71" s="1060"/>
      <c r="AF71" s="1060">
        <v>3</v>
      </c>
      <c r="AG71" s="1060"/>
      <c r="AH71" s="1060"/>
      <c r="AI71" s="1060"/>
      <c r="AJ71" s="1060"/>
      <c r="AK71" s="1060">
        <v>1</v>
      </c>
      <c r="AL71" s="1060"/>
      <c r="AM71" s="1060"/>
      <c r="AN71" s="1060"/>
      <c r="AO71" s="1060"/>
      <c r="AP71" s="1071" t="s">
        <v>583</v>
      </c>
      <c r="AQ71" s="1071"/>
      <c r="AR71" s="1071"/>
      <c r="AS71" s="1071"/>
      <c r="AT71" s="1071"/>
      <c r="AU71" s="1071" t="s">
        <v>583</v>
      </c>
      <c r="AV71" s="1071"/>
      <c r="AW71" s="1071"/>
      <c r="AX71" s="1071"/>
      <c r="AY71" s="1071"/>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2">
      <c r="A72" s="261">
        <v>5</v>
      </c>
      <c r="B72" s="1063" t="s">
        <v>589</v>
      </c>
      <c r="C72" s="1064"/>
      <c r="D72" s="1064"/>
      <c r="E72" s="1064"/>
      <c r="F72" s="1064"/>
      <c r="G72" s="1064"/>
      <c r="H72" s="1064"/>
      <c r="I72" s="1064"/>
      <c r="J72" s="1064"/>
      <c r="K72" s="1064"/>
      <c r="L72" s="1064"/>
      <c r="M72" s="1064"/>
      <c r="N72" s="1064"/>
      <c r="O72" s="1064"/>
      <c r="P72" s="1065"/>
      <c r="Q72" s="1066">
        <v>111</v>
      </c>
      <c r="R72" s="1060"/>
      <c r="S72" s="1060"/>
      <c r="T72" s="1060"/>
      <c r="U72" s="1060"/>
      <c r="V72" s="1060">
        <v>103</v>
      </c>
      <c r="W72" s="1060"/>
      <c r="X72" s="1060"/>
      <c r="Y72" s="1060"/>
      <c r="Z72" s="1060"/>
      <c r="AA72" s="1060">
        <v>8</v>
      </c>
      <c r="AB72" s="1060"/>
      <c r="AC72" s="1060"/>
      <c r="AD72" s="1060"/>
      <c r="AE72" s="1060"/>
      <c r="AF72" s="1060">
        <v>8</v>
      </c>
      <c r="AG72" s="1060"/>
      <c r="AH72" s="1060"/>
      <c r="AI72" s="1060"/>
      <c r="AJ72" s="1060"/>
      <c r="AK72" s="1071" t="s">
        <v>583</v>
      </c>
      <c r="AL72" s="1071"/>
      <c r="AM72" s="1071"/>
      <c r="AN72" s="1071"/>
      <c r="AO72" s="1071"/>
      <c r="AP72" s="1071" t="s">
        <v>583</v>
      </c>
      <c r="AQ72" s="1071"/>
      <c r="AR72" s="1071"/>
      <c r="AS72" s="1071"/>
      <c r="AT72" s="1071"/>
      <c r="AU72" s="1071" t="s">
        <v>583</v>
      </c>
      <c r="AV72" s="1071"/>
      <c r="AW72" s="1071"/>
      <c r="AX72" s="1071"/>
      <c r="AY72" s="1071"/>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2">
      <c r="A73" s="261">
        <v>6</v>
      </c>
      <c r="B73" s="1063" t="s">
        <v>590</v>
      </c>
      <c r="C73" s="1064"/>
      <c r="D73" s="1064"/>
      <c r="E73" s="1064"/>
      <c r="F73" s="1064"/>
      <c r="G73" s="1064"/>
      <c r="H73" s="1064"/>
      <c r="I73" s="1064"/>
      <c r="J73" s="1064"/>
      <c r="K73" s="1064"/>
      <c r="L73" s="1064"/>
      <c r="M73" s="1064"/>
      <c r="N73" s="1064"/>
      <c r="O73" s="1064"/>
      <c r="P73" s="1065"/>
      <c r="Q73" s="1066">
        <v>2490</v>
      </c>
      <c r="R73" s="1060"/>
      <c r="S73" s="1060"/>
      <c r="T73" s="1060"/>
      <c r="U73" s="1060"/>
      <c r="V73" s="1060">
        <v>2489</v>
      </c>
      <c r="W73" s="1060"/>
      <c r="X73" s="1060"/>
      <c r="Y73" s="1060"/>
      <c r="Z73" s="1060"/>
      <c r="AA73" s="1060">
        <v>2</v>
      </c>
      <c r="AB73" s="1060"/>
      <c r="AC73" s="1060"/>
      <c r="AD73" s="1060"/>
      <c r="AE73" s="1060"/>
      <c r="AF73" s="1060">
        <v>2</v>
      </c>
      <c r="AG73" s="1060"/>
      <c r="AH73" s="1060"/>
      <c r="AI73" s="1060"/>
      <c r="AJ73" s="1060"/>
      <c r="AK73" s="1071" t="s">
        <v>583</v>
      </c>
      <c r="AL73" s="1071"/>
      <c r="AM73" s="1071"/>
      <c r="AN73" s="1071"/>
      <c r="AO73" s="1071"/>
      <c r="AP73" s="1071" t="s">
        <v>583</v>
      </c>
      <c r="AQ73" s="1071"/>
      <c r="AR73" s="1071"/>
      <c r="AS73" s="1071"/>
      <c r="AT73" s="1071"/>
      <c r="AU73" s="1071" t="s">
        <v>583</v>
      </c>
      <c r="AV73" s="1071"/>
      <c r="AW73" s="1071"/>
      <c r="AX73" s="1071"/>
      <c r="AY73" s="1071"/>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2">
      <c r="A74" s="261">
        <v>7</v>
      </c>
      <c r="B74" s="1063"/>
      <c r="C74" s="1064"/>
      <c r="D74" s="1064"/>
      <c r="E74" s="1064"/>
      <c r="F74" s="1064"/>
      <c r="G74" s="1064"/>
      <c r="H74" s="1064"/>
      <c r="I74" s="1064"/>
      <c r="J74" s="1064"/>
      <c r="K74" s="1064"/>
      <c r="L74" s="1064"/>
      <c r="M74" s="1064"/>
      <c r="N74" s="1064"/>
      <c r="O74" s="1064"/>
      <c r="P74" s="1065"/>
      <c r="Q74" s="1066"/>
      <c r="R74" s="1060"/>
      <c r="S74" s="1060"/>
      <c r="T74" s="1060"/>
      <c r="U74" s="1060"/>
      <c r="V74" s="1060"/>
      <c r="W74" s="1060"/>
      <c r="X74" s="1060"/>
      <c r="Y74" s="1060"/>
      <c r="Z74" s="1060"/>
      <c r="AA74" s="1060"/>
      <c r="AB74" s="1060"/>
      <c r="AC74" s="1060"/>
      <c r="AD74" s="1060"/>
      <c r="AE74" s="1060"/>
      <c r="AF74" s="1060"/>
      <c r="AG74" s="1060"/>
      <c r="AH74" s="1060"/>
      <c r="AI74" s="1060"/>
      <c r="AJ74" s="1060"/>
      <c r="AK74" s="1060"/>
      <c r="AL74" s="1060"/>
      <c r="AM74" s="1060"/>
      <c r="AN74" s="1060"/>
      <c r="AO74" s="1060"/>
      <c r="AP74" s="1060"/>
      <c r="AQ74" s="1060"/>
      <c r="AR74" s="1060"/>
      <c r="AS74" s="1060"/>
      <c r="AT74" s="1060"/>
      <c r="AU74" s="1060"/>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2">
      <c r="A75" s="261">
        <v>8</v>
      </c>
      <c r="B75" s="1063"/>
      <c r="C75" s="1064"/>
      <c r="D75" s="1064"/>
      <c r="E75" s="1064"/>
      <c r="F75" s="1064"/>
      <c r="G75" s="1064"/>
      <c r="H75" s="1064"/>
      <c r="I75" s="1064"/>
      <c r="J75" s="1064"/>
      <c r="K75" s="1064"/>
      <c r="L75" s="1064"/>
      <c r="M75" s="1064"/>
      <c r="N75" s="1064"/>
      <c r="O75" s="1064"/>
      <c r="P75" s="1065"/>
      <c r="Q75" s="1067"/>
      <c r="R75" s="1068"/>
      <c r="S75" s="1068"/>
      <c r="T75" s="1068"/>
      <c r="U75" s="1069"/>
      <c r="V75" s="1070"/>
      <c r="W75" s="1068"/>
      <c r="X75" s="1068"/>
      <c r="Y75" s="1068"/>
      <c r="Z75" s="1069"/>
      <c r="AA75" s="1070"/>
      <c r="AB75" s="1068"/>
      <c r="AC75" s="1068"/>
      <c r="AD75" s="1068"/>
      <c r="AE75" s="1069"/>
      <c r="AF75" s="1070"/>
      <c r="AG75" s="1068"/>
      <c r="AH75" s="1068"/>
      <c r="AI75" s="1068"/>
      <c r="AJ75" s="1069"/>
      <c r="AK75" s="1070"/>
      <c r="AL75" s="1068"/>
      <c r="AM75" s="1068"/>
      <c r="AN75" s="1068"/>
      <c r="AO75" s="1069"/>
      <c r="AP75" s="1070"/>
      <c r="AQ75" s="1068"/>
      <c r="AR75" s="1068"/>
      <c r="AS75" s="1068"/>
      <c r="AT75" s="1069"/>
      <c r="AU75" s="1070"/>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2">
      <c r="A76" s="261">
        <v>9</v>
      </c>
      <c r="B76" s="1063"/>
      <c r="C76" s="1064"/>
      <c r="D76" s="1064"/>
      <c r="E76" s="1064"/>
      <c r="F76" s="1064"/>
      <c r="G76" s="1064"/>
      <c r="H76" s="1064"/>
      <c r="I76" s="1064"/>
      <c r="J76" s="1064"/>
      <c r="K76" s="1064"/>
      <c r="L76" s="1064"/>
      <c r="M76" s="1064"/>
      <c r="N76" s="1064"/>
      <c r="O76" s="1064"/>
      <c r="P76" s="1065"/>
      <c r="Q76" s="1067"/>
      <c r="R76" s="1068"/>
      <c r="S76" s="1068"/>
      <c r="T76" s="1068"/>
      <c r="U76" s="1069"/>
      <c r="V76" s="1070"/>
      <c r="W76" s="1068"/>
      <c r="X76" s="1068"/>
      <c r="Y76" s="1068"/>
      <c r="Z76" s="1069"/>
      <c r="AA76" s="1070"/>
      <c r="AB76" s="1068"/>
      <c r="AC76" s="1068"/>
      <c r="AD76" s="1068"/>
      <c r="AE76" s="1069"/>
      <c r="AF76" s="1070"/>
      <c r="AG76" s="1068"/>
      <c r="AH76" s="1068"/>
      <c r="AI76" s="1068"/>
      <c r="AJ76" s="1069"/>
      <c r="AK76" s="1070"/>
      <c r="AL76" s="1068"/>
      <c r="AM76" s="1068"/>
      <c r="AN76" s="1068"/>
      <c r="AO76" s="1069"/>
      <c r="AP76" s="1070"/>
      <c r="AQ76" s="1068"/>
      <c r="AR76" s="1068"/>
      <c r="AS76" s="1068"/>
      <c r="AT76" s="1069"/>
      <c r="AU76" s="1070"/>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2">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2">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2">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2">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2">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2">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2">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2">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2">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2">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2">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5">
      <c r="A88" s="264" t="s">
        <v>384</v>
      </c>
      <c r="B88" s="1033" t="s">
        <v>418</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9932</v>
      </c>
      <c r="AG88" s="1048"/>
      <c r="AH88" s="1048"/>
      <c r="AI88" s="1048"/>
      <c r="AJ88" s="1048"/>
      <c r="AK88" s="1052"/>
      <c r="AL88" s="1052"/>
      <c r="AM88" s="1052"/>
      <c r="AN88" s="1052"/>
      <c r="AO88" s="1052"/>
      <c r="AP88" s="1048">
        <v>7208</v>
      </c>
      <c r="AQ88" s="1048"/>
      <c r="AR88" s="1048"/>
      <c r="AS88" s="1048"/>
      <c r="AT88" s="1048"/>
      <c r="AU88" s="1048">
        <v>1530</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2">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2">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2">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2">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2">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2">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2">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2">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2">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2">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2">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2">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2">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5">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384</v>
      </c>
      <c r="BR102" s="1033" t="s">
        <v>419</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84</v>
      </c>
      <c r="CS102" s="1040"/>
      <c r="CT102" s="1040"/>
      <c r="CU102" s="1040"/>
      <c r="CV102" s="1041"/>
      <c r="CW102" s="1039">
        <v>43</v>
      </c>
      <c r="CX102" s="1040"/>
      <c r="CY102" s="1040"/>
      <c r="CZ102" s="1040"/>
      <c r="DA102" s="1041"/>
      <c r="DB102" s="1039"/>
      <c r="DC102" s="1040"/>
      <c r="DD102" s="1040"/>
      <c r="DE102" s="1040"/>
      <c r="DF102" s="1041"/>
      <c r="DG102" s="1039">
        <v>46</v>
      </c>
      <c r="DH102" s="1040"/>
      <c r="DI102" s="1040"/>
      <c r="DJ102" s="1040"/>
      <c r="DK102" s="1041"/>
      <c r="DL102" s="1039"/>
      <c r="DM102" s="1040"/>
      <c r="DN102" s="1040"/>
      <c r="DO102" s="1040"/>
      <c r="DP102" s="1041"/>
      <c r="DQ102" s="1039"/>
      <c r="DR102" s="1040"/>
      <c r="DS102" s="1040"/>
      <c r="DT102" s="1040"/>
      <c r="DU102" s="1041"/>
      <c r="DV102" s="1022"/>
      <c r="DW102" s="1023"/>
      <c r="DX102" s="1023"/>
      <c r="DY102" s="1023"/>
      <c r="DZ102" s="1024"/>
      <c r="EA102" s="246"/>
    </row>
    <row r="103" spans="1:131" s="247" customFormat="1" ht="26.25" customHeight="1" x14ac:dyDescent="0.2">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420</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2">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421</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2">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2">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5">
      <c r="A107" s="275" t="s">
        <v>422</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423</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2">
      <c r="A108" s="1027" t="s">
        <v>424</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425</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2">
      <c r="A109" s="982" t="s">
        <v>426</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427</v>
      </c>
      <c r="AB109" s="983"/>
      <c r="AC109" s="983"/>
      <c r="AD109" s="983"/>
      <c r="AE109" s="984"/>
      <c r="AF109" s="985" t="s">
        <v>303</v>
      </c>
      <c r="AG109" s="983"/>
      <c r="AH109" s="983"/>
      <c r="AI109" s="983"/>
      <c r="AJ109" s="984"/>
      <c r="AK109" s="985" t="s">
        <v>302</v>
      </c>
      <c r="AL109" s="983"/>
      <c r="AM109" s="983"/>
      <c r="AN109" s="983"/>
      <c r="AO109" s="984"/>
      <c r="AP109" s="985" t="s">
        <v>428</v>
      </c>
      <c r="AQ109" s="983"/>
      <c r="AR109" s="983"/>
      <c r="AS109" s="983"/>
      <c r="AT109" s="1014"/>
      <c r="AU109" s="982" t="s">
        <v>426</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427</v>
      </c>
      <c r="BR109" s="983"/>
      <c r="BS109" s="983"/>
      <c r="BT109" s="983"/>
      <c r="BU109" s="984"/>
      <c r="BV109" s="985" t="s">
        <v>303</v>
      </c>
      <c r="BW109" s="983"/>
      <c r="BX109" s="983"/>
      <c r="BY109" s="983"/>
      <c r="BZ109" s="984"/>
      <c r="CA109" s="985" t="s">
        <v>302</v>
      </c>
      <c r="CB109" s="983"/>
      <c r="CC109" s="983"/>
      <c r="CD109" s="983"/>
      <c r="CE109" s="984"/>
      <c r="CF109" s="1021" t="s">
        <v>428</v>
      </c>
      <c r="CG109" s="1021"/>
      <c r="CH109" s="1021"/>
      <c r="CI109" s="1021"/>
      <c r="CJ109" s="1021"/>
      <c r="CK109" s="985" t="s">
        <v>429</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427</v>
      </c>
      <c r="DH109" s="983"/>
      <c r="DI109" s="983"/>
      <c r="DJ109" s="983"/>
      <c r="DK109" s="984"/>
      <c r="DL109" s="985" t="s">
        <v>303</v>
      </c>
      <c r="DM109" s="983"/>
      <c r="DN109" s="983"/>
      <c r="DO109" s="983"/>
      <c r="DP109" s="984"/>
      <c r="DQ109" s="985" t="s">
        <v>302</v>
      </c>
      <c r="DR109" s="983"/>
      <c r="DS109" s="983"/>
      <c r="DT109" s="983"/>
      <c r="DU109" s="984"/>
      <c r="DV109" s="985" t="s">
        <v>428</v>
      </c>
      <c r="DW109" s="983"/>
      <c r="DX109" s="983"/>
      <c r="DY109" s="983"/>
      <c r="DZ109" s="1014"/>
    </row>
    <row r="110" spans="1:131" s="246" customFormat="1" ht="26.25" customHeight="1" x14ac:dyDescent="0.2">
      <c r="A110" s="885" t="s">
        <v>430</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2968305</v>
      </c>
      <c r="AB110" s="976"/>
      <c r="AC110" s="976"/>
      <c r="AD110" s="976"/>
      <c r="AE110" s="977"/>
      <c r="AF110" s="978">
        <v>2949306</v>
      </c>
      <c r="AG110" s="976"/>
      <c r="AH110" s="976"/>
      <c r="AI110" s="976"/>
      <c r="AJ110" s="977"/>
      <c r="AK110" s="978">
        <v>2584850</v>
      </c>
      <c r="AL110" s="976"/>
      <c r="AM110" s="976"/>
      <c r="AN110" s="976"/>
      <c r="AO110" s="977"/>
      <c r="AP110" s="979">
        <v>19.399999999999999</v>
      </c>
      <c r="AQ110" s="980"/>
      <c r="AR110" s="980"/>
      <c r="AS110" s="980"/>
      <c r="AT110" s="981"/>
      <c r="AU110" s="1015" t="s">
        <v>73</v>
      </c>
      <c r="AV110" s="1016"/>
      <c r="AW110" s="1016"/>
      <c r="AX110" s="1016"/>
      <c r="AY110" s="1016"/>
      <c r="AZ110" s="941" t="s">
        <v>431</v>
      </c>
      <c r="BA110" s="886"/>
      <c r="BB110" s="886"/>
      <c r="BC110" s="886"/>
      <c r="BD110" s="886"/>
      <c r="BE110" s="886"/>
      <c r="BF110" s="886"/>
      <c r="BG110" s="886"/>
      <c r="BH110" s="886"/>
      <c r="BI110" s="886"/>
      <c r="BJ110" s="886"/>
      <c r="BK110" s="886"/>
      <c r="BL110" s="886"/>
      <c r="BM110" s="886"/>
      <c r="BN110" s="886"/>
      <c r="BO110" s="886"/>
      <c r="BP110" s="887"/>
      <c r="BQ110" s="942">
        <v>36131025</v>
      </c>
      <c r="BR110" s="923"/>
      <c r="BS110" s="923"/>
      <c r="BT110" s="923"/>
      <c r="BU110" s="923"/>
      <c r="BV110" s="923">
        <v>36789941</v>
      </c>
      <c r="BW110" s="923"/>
      <c r="BX110" s="923"/>
      <c r="BY110" s="923"/>
      <c r="BZ110" s="923"/>
      <c r="CA110" s="923">
        <v>37930911</v>
      </c>
      <c r="CB110" s="923"/>
      <c r="CC110" s="923"/>
      <c r="CD110" s="923"/>
      <c r="CE110" s="923"/>
      <c r="CF110" s="947">
        <v>285.10000000000002</v>
      </c>
      <c r="CG110" s="948"/>
      <c r="CH110" s="948"/>
      <c r="CI110" s="948"/>
      <c r="CJ110" s="948"/>
      <c r="CK110" s="1011" t="s">
        <v>432</v>
      </c>
      <c r="CL110" s="897"/>
      <c r="CM110" s="972" t="s">
        <v>433</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434</v>
      </c>
      <c r="DH110" s="923"/>
      <c r="DI110" s="923"/>
      <c r="DJ110" s="923"/>
      <c r="DK110" s="923"/>
      <c r="DL110" s="923" t="s">
        <v>434</v>
      </c>
      <c r="DM110" s="923"/>
      <c r="DN110" s="923"/>
      <c r="DO110" s="923"/>
      <c r="DP110" s="923"/>
      <c r="DQ110" s="923" t="s">
        <v>404</v>
      </c>
      <c r="DR110" s="923"/>
      <c r="DS110" s="923"/>
      <c r="DT110" s="923"/>
      <c r="DU110" s="923"/>
      <c r="DV110" s="924" t="s">
        <v>434</v>
      </c>
      <c r="DW110" s="924"/>
      <c r="DX110" s="924"/>
      <c r="DY110" s="924"/>
      <c r="DZ110" s="925"/>
    </row>
    <row r="111" spans="1:131" s="246" customFormat="1" ht="26.25" customHeight="1" x14ac:dyDescent="0.2">
      <c r="A111" s="852" t="s">
        <v>435</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434</v>
      </c>
      <c r="AB111" s="1004"/>
      <c r="AC111" s="1004"/>
      <c r="AD111" s="1004"/>
      <c r="AE111" s="1005"/>
      <c r="AF111" s="1006" t="s">
        <v>404</v>
      </c>
      <c r="AG111" s="1004"/>
      <c r="AH111" s="1004"/>
      <c r="AI111" s="1004"/>
      <c r="AJ111" s="1005"/>
      <c r="AK111" s="1006" t="s">
        <v>404</v>
      </c>
      <c r="AL111" s="1004"/>
      <c r="AM111" s="1004"/>
      <c r="AN111" s="1004"/>
      <c r="AO111" s="1005"/>
      <c r="AP111" s="1007" t="s">
        <v>404</v>
      </c>
      <c r="AQ111" s="1008"/>
      <c r="AR111" s="1008"/>
      <c r="AS111" s="1008"/>
      <c r="AT111" s="1009"/>
      <c r="AU111" s="1017"/>
      <c r="AV111" s="1018"/>
      <c r="AW111" s="1018"/>
      <c r="AX111" s="1018"/>
      <c r="AY111" s="1018"/>
      <c r="AZ111" s="893" t="s">
        <v>436</v>
      </c>
      <c r="BA111" s="828"/>
      <c r="BB111" s="828"/>
      <c r="BC111" s="828"/>
      <c r="BD111" s="828"/>
      <c r="BE111" s="828"/>
      <c r="BF111" s="828"/>
      <c r="BG111" s="828"/>
      <c r="BH111" s="828"/>
      <c r="BI111" s="828"/>
      <c r="BJ111" s="828"/>
      <c r="BK111" s="828"/>
      <c r="BL111" s="828"/>
      <c r="BM111" s="828"/>
      <c r="BN111" s="828"/>
      <c r="BO111" s="828"/>
      <c r="BP111" s="829"/>
      <c r="BQ111" s="894">
        <v>3045215</v>
      </c>
      <c r="BR111" s="895"/>
      <c r="BS111" s="895"/>
      <c r="BT111" s="895"/>
      <c r="BU111" s="895"/>
      <c r="BV111" s="895">
        <v>12968446</v>
      </c>
      <c r="BW111" s="895"/>
      <c r="BX111" s="895"/>
      <c r="BY111" s="895"/>
      <c r="BZ111" s="895"/>
      <c r="CA111" s="895">
        <v>10225425</v>
      </c>
      <c r="CB111" s="895"/>
      <c r="CC111" s="895"/>
      <c r="CD111" s="895"/>
      <c r="CE111" s="895"/>
      <c r="CF111" s="956">
        <v>76.900000000000006</v>
      </c>
      <c r="CG111" s="957"/>
      <c r="CH111" s="957"/>
      <c r="CI111" s="957"/>
      <c r="CJ111" s="957"/>
      <c r="CK111" s="1012"/>
      <c r="CL111" s="899"/>
      <c r="CM111" s="902" t="s">
        <v>437</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404</v>
      </c>
      <c r="DH111" s="895"/>
      <c r="DI111" s="895"/>
      <c r="DJ111" s="895"/>
      <c r="DK111" s="895"/>
      <c r="DL111" s="895" t="s">
        <v>434</v>
      </c>
      <c r="DM111" s="895"/>
      <c r="DN111" s="895"/>
      <c r="DO111" s="895"/>
      <c r="DP111" s="895"/>
      <c r="DQ111" s="895" t="s">
        <v>434</v>
      </c>
      <c r="DR111" s="895"/>
      <c r="DS111" s="895"/>
      <c r="DT111" s="895"/>
      <c r="DU111" s="895"/>
      <c r="DV111" s="872" t="s">
        <v>404</v>
      </c>
      <c r="DW111" s="872"/>
      <c r="DX111" s="872"/>
      <c r="DY111" s="872"/>
      <c r="DZ111" s="873"/>
    </row>
    <row r="112" spans="1:131" s="246" customFormat="1" ht="26.25" customHeight="1" x14ac:dyDescent="0.2">
      <c r="A112" s="997" t="s">
        <v>438</v>
      </c>
      <c r="B112" s="998"/>
      <c r="C112" s="828" t="s">
        <v>439</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434</v>
      </c>
      <c r="AB112" s="858"/>
      <c r="AC112" s="858"/>
      <c r="AD112" s="858"/>
      <c r="AE112" s="859"/>
      <c r="AF112" s="860" t="s">
        <v>440</v>
      </c>
      <c r="AG112" s="858"/>
      <c r="AH112" s="858"/>
      <c r="AI112" s="858"/>
      <c r="AJ112" s="859"/>
      <c r="AK112" s="860" t="s">
        <v>441</v>
      </c>
      <c r="AL112" s="858"/>
      <c r="AM112" s="858"/>
      <c r="AN112" s="858"/>
      <c r="AO112" s="859"/>
      <c r="AP112" s="905" t="s">
        <v>404</v>
      </c>
      <c r="AQ112" s="906"/>
      <c r="AR112" s="906"/>
      <c r="AS112" s="906"/>
      <c r="AT112" s="907"/>
      <c r="AU112" s="1017"/>
      <c r="AV112" s="1018"/>
      <c r="AW112" s="1018"/>
      <c r="AX112" s="1018"/>
      <c r="AY112" s="1018"/>
      <c r="AZ112" s="893" t="s">
        <v>442</v>
      </c>
      <c r="BA112" s="828"/>
      <c r="BB112" s="828"/>
      <c r="BC112" s="828"/>
      <c r="BD112" s="828"/>
      <c r="BE112" s="828"/>
      <c r="BF112" s="828"/>
      <c r="BG112" s="828"/>
      <c r="BH112" s="828"/>
      <c r="BI112" s="828"/>
      <c r="BJ112" s="828"/>
      <c r="BK112" s="828"/>
      <c r="BL112" s="828"/>
      <c r="BM112" s="828"/>
      <c r="BN112" s="828"/>
      <c r="BO112" s="828"/>
      <c r="BP112" s="829"/>
      <c r="BQ112" s="894">
        <v>6331082</v>
      </c>
      <c r="BR112" s="895"/>
      <c r="BS112" s="895"/>
      <c r="BT112" s="895"/>
      <c r="BU112" s="895"/>
      <c r="BV112" s="895">
        <v>5593415</v>
      </c>
      <c r="BW112" s="895"/>
      <c r="BX112" s="895"/>
      <c r="BY112" s="895"/>
      <c r="BZ112" s="895"/>
      <c r="CA112" s="895">
        <v>4700272</v>
      </c>
      <c r="CB112" s="895"/>
      <c r="CC112" s="895"/>
      <c r="CD112" s="895"/>
      <c r="CE112" s="895"/>
      <c r="CF112" s="956">
        <v>35.299999999999997</v>
      </c>
      <c r="CG112" s="957"/>
      <c r="CH112" s="957"/>
      <c r="CI112" s="957"/>
      <c r="CJ112" s="957"/>
      <c r="CK112" s="1012"/>
      <c r="CL112" s="899"/>
      <c r="CM112" s="902" t="s">
        <v>443</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440</v>
      </c>
      <c r="DH112" s="895"/>
      <c r="DI112" s="895"/>
      <c r="DJ112" s="895"/>
      <c r="DK112" s="895"/>
      <c r="DL112" s="895" t="s">
        <v>440</v>
      </c>
      <c r="DM112" s="895"/>
      <c r="DN112" s="895"/>
      <c r="DO112" s="895"/>
      <c r="DP112" s="895"/>
      <c r="DQ112" s="895" t="s">
        <v>404</v>
      </c>
      <c r="DR112" s="895"/>
      <c r="DS112" s="895"/>
      <c r="DT112" s="895"/>
      <c r="DU112" s="895"/>
      <c r="DV112" s="872" t="s">
        <v>434</v>
      </c>
      <c r="DW112" s="872"/>
      <c r="DX112" s="872"/>
      <c r="DY112" s="872"/>
      <c r="DZ112" s="873"/>
    </row>
    <row r="113" spans="1:130" s="246" customFormat="1" ht="26.25" customHeight="1" x14ac:dyDescent="0.2">
      <c r="A113" s="999"/>
      <c r="B113" s="1000"/>
      <c r="C113" s="828" t="s">
        <v>444</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592546</v>
      </c>
      <c r="AB113" s="1004"/>
      <c r="AC113" s="1004"/>
      <c r="AD113" s="1004"/>
      <c r="AE113" s="1005"/>
      <c r="AF113" s="1006">
        <v>604621</v>
      </c>
      <c r="AG113" s="1004"/>
      <c r="AH113" s="1004"/>
      <c r="AI113" s="1004"/>
      <c r="AJ113" s="1005"/>
      <c r="AK113" s="1006">
        <v>600732</v>
      </c>
      <c r="AL113" s="1004"/>
      <c r="AM113" s="1004"/>
      <c r="AN113" s="1004"/>
      <c r="AO113" s="1005"/>
      <c r="AP113" s="1007">
        <v>4.5</v>
      </c>
      <c r="AQ113" s="1008"/>
      <c r="AR113" s="1008"/>
      <c r="AS113" s="1008"/>
      <c r="AT113" s="1009"/>
      <c r="AU113" s="1017"/>
      <c r="AV113" s="1018"/>
      <c r="AW113" s="1018"/>
      <c r="AX113" s="1018"/>
      <c r="AY113" s="1018"/>
      <c r="AZ113" s="893" t="s">
        <v>445</v>
      </c>
      <c r="BA113" s="828"/>
      <c r="BB113" s="828"/>
      <c r="BC113" s="828"/>
      <c r="BD113" s="828"/>
      <c r="BE113" s="828"/>
      <c r="BF113" s="828"/>
      <c r="BG113" s="828"/>
      <c r="BH113" s="828"/>
      <c r="BI113" s="828"/>
      <c r="BJ113" s="828"/>
      <c r="BK113" s="828"/>
      <c r="BL113" s="828"/>
      <c r="BM113" s="828"/>
      <c r="BN113" s="828"/>
      <c r="BO113" s="828"/>
      <c r="BP113" s="829"/>
      <c r="BQ113" s="894">
        <v>1271989</v>
      </c>
      <c r="BR113" s="895"/>
      <c r="BS113" s="895"/>
      <c r="BT113" s="895"/>
      <c r="BU113" s="895"/>
      <c r="BV113" s="895">
        <v>1602738</v>
      </c>
      <c r="BW113" s="895"/>
      <c r="BX113" s="895"/>
      <c r="BY113" s="895"/>
      <c r="BZ113" s="895"/>
      <c r="CA113" s="895">
        <v>1530242</v>
      </c>
      <c r="CB113" s="895"/>
      <c r="CC113" s="895"/>
      <c r="CD113" s="895"/>
      <c r="CE113" s="895"/>
      <c r="CF113" s="956">
        <v>11.5</v>
      </c>
      <c r="CG113" s="957"/>
      <c r="CH113" s="957"/>
      <c r="CI113" s="957"/>
      <c r="CJ113" s="957"/>
      <c r="CK113" s="1012"/>
      <c r="CL113" s="899"/>
      <c r="CM113" s="902" t="s">
        <v>446</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404</v>
      </c>
      <c r="DH113" s="858"/>
      <c r="DI113" s="858"/>
      <c r="DJ113" s="858"/>
      <c r="DK113" s="859"/>
      <c r="DL113" s="860" t="s">
        <v>404</v>
      </c>
      <c r="DM113" s="858"/>
      <c r="DN113" s="858"/>
      <c r="DO113" s="858"/>
      <c r="DP113" s="859"/>
      <c r="DQ113" s="860" t="s">
        <v>434</v>
      </c>
      <c r="DR113" s="858"/>
      <c r="DS113" s="858"/>
      <c r="DT113" s="858"/>
      <c r="DU113" s="859"/>
      <c r="DV113" s="905" t="s">
        <v>434</v>
      </c>
      <c r="DW113" s="906"/>
      <c r="DX113" s="906"/>
      <c r="DY113" s="906"/>
      <c r="DZ113" s="907"/>
    </row>
    <row r="114" spans="1:130" s="246" customFormat="1" ht="26.25" customHeight="1" x14ac:dyDescent="0.2">
      <c r="A114" s="999"/>
      <c r="B114" s="1000"/>
      <c r="C114" s="828" t="s">
        <v>447</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92060</v>
      </c>
      <c r="AB114" s="858"/>
      <c r="AC114" s="858"/>
      <c r="AD114" s="858"/>
      <c r="AE114" s="859"/>
      <c r="AF114" s="860">
        <v>89812</v>
      </c>
      <c r="AG114" s="858"/>
      <c r="AH114" s="858"/>
      <c r="AI114" s="858"/>
      <c r="AJ114" s="859"/>
      <c r="AK114" s="860">
        <v>108811</v>
      </c>
      <c r="AL114" s="858"/>
      <c r="AM114" s="858"/>
      <c r="AN114" s="858"/>
      <c r="AO114" s="859"/>
      <c r="AP114" s="905">
        <v>0.8</v>
      </c>
      <c r="AQ114" s="906"/>
      <c r="AR114" s="906"/>
      <c r="AS114" s="906"/>
      <c r="AT114" s="907"/>
      <c r="AU114" s="1017"/>
      <c r="AV114" s="1018"/>
      <c r="AW114" s="1018"/>
      <c r="AX114" s="1018"/>
      <c r="AY114" s="1018"/>
      <c r="AZ114" s="893" t="s">
        <v>448</v>
      </c>
      <c r="BA114" s="828"/>
      <c r="BB114" s="828"/>
      <c r="BC114" s="828"/>
      <c r="BD114" s="828"/>
      <c r="BE114" s="828"/>
      <c r="BF114" s="828"/>
      <c r="BG114" s="828"/>
      <c r="BH114" s="828"/>
      <c r="BI114" s="828"/>
      <c r="BJ114" s="828"/>
      <c r="BK114" s="828"/>
      <c r="BL114" s="828"/>
      <c r="BM114" s="828"/>
      <c r="BN114" s="828"/>
      <c r="BO114" s="828"/>
      <c r="BP114" s="829"/>
      <c r="BQ114" s="894">
        <v>2169125</v>
      </c>
      <c r="BR114" s="895"/>
      <c r="BS114" s="895"/>
      <c r="BT114" s="895"/>
      <c r="BU114" s="895"/>
      <c r="BV114" s="895">
        <v>2237920</v>
      </c>
      <c r="BW114" s="895"/>
      <c r="BX114" s="895"/>
      <c r="BY114" s="895"/>
      <c r="BZ114" s="895"/>
      <c r="CA114" s="895">
        <v>2052040</v>
      </c>
      <c r="CB114" s="895"/>
      <c r="CC114" s="895"/>
      <c r="CD114" s="895"/>
      <c r="CE114" s="895"/>
      <c r="CF114" s="956">
        <v>15.4</v>
      </c>
      <c r="CG114" s="957"/>
      <c r="CH114" s="957"/>
      <c r="CI114" s="957"/>
      <c r="CJ114" s="957"/>
      <c r="CK114" s="1012"/>
      <c r="CL114" s="899"/>
      <c r="CM114" s="902" t="s">
        <v>449</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434</v>
      </c>
      <c r="DH114" s="858"/>
      <c r="DI114" s="858"/>
      <c r="DJ114" s="858"/>
      <c r="DK114" s="859"/>
      <c r="DL114" s="860" t="s">
        <v>404</v>
      </c>
      <c r="DM114" s="858"/>
      <c r="DN114" s="858"/>
      <c r="DO114" s="858"/>
      <c r="DP114" s="859"/>
      <c r="DQ114" s="860" t="s">
        <v>404</v>
      </c>
      <c r="DR114" s="858"/>
      <c r="DS114" s="858"/>
      <c r="DT114" s="858"/>
      <c r="DU114" s="859"/>
      <c r="DV114" s="905" t="s">
        <v>404</v>
      </c>
      <c r="DW114" s="906"/>
      <c r="DX114" s="906"/>
      <c r="DY114" s="906"/>
      <c r="DZ114" s="907"/>
    </row>
    <row r="115" spans="1:130" s="246" customFormat="1" ht="26.25" customHeight="1" x14ac:dyDescent="0.2">
      <c r="A115" s="999"/>
      <c r="B115" s="1000"/>
      <c r="C115" s="828" t="s">
        <v>450</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93665</v>
      </c>
      <c r="AB115" s="1004"/>
      <c r="AC115" s="1004"/>
      <c r="AD115" s="1004"/>
      <c r="AE115" s="1005"/>
      <c r="AF115" s="1006">
        <v>72724</v>
      </c>
      <c r="AG115" s="1004"/>
      <c r="AH115" s="1004"/>
      <c r="AI115" s="1004"/>
      <c r="AJ115" s="1005"/>
      <c r="AK115" s="1006">
        <v>470654</v>
      </c>
      <c r="AL115" s="1004"/>
      <c r="AM115" s="1004"/>
      <c r="AN115" s="1004"/>
      <c r="AO115" s="1005"/>
      <c r="AP115" s="1007">
        <v>3.5</v>
      </c>
      <c r="AQ115" s="1008"/>
      <c r="AR115" s="1008"/>
      <c r="AS115" s="1008"/>
      <c r="AT115" s="1009"/>
      <c r="AU115" s="1017"/>
      <c r="AV115" s="1018"/>
      <c r="AW115" s="1018"/>
      <c r="AX115" s="1018"/>
      <c r="AY115" s="1018"/>
      <c r="AZ115" s="893" t="s">
        <v>451</v>
      </c>
      <c r="BA115" s="828"/>
      <c r="BB115" s="828"/>
      <c r="BC115" s="828"/>
      <c r="BD115" s="828"/>
      <c r="BE115" s="828"/>
      <c r="BF115" s="828"/>
      <c r="BG115" s="828"/>
      <c r="BH115" s="828"/>
      <c r="BI115" s="828"/>
      <c r="BJ115" s="828"/>
      <c r="BK115" s="828"/>
      <c r="BL115" s="828"/>
      <c r="BM115" s="828"/>
      <c r="BN115" s="828"/>
      <c r="BO115" s="828"/>
      <c r="BP115" s="829"/>
      <c r="BQ115" s="894" t="s">
        <v>404</v>
      </c>
      <c r="BR115" s="895"/>
      <c r="BS115" s="895"/>
      <c r="BT115" s="895"/>
      <c r="BU115" s="895"/>
      <c r="BV115" s="895" t="s">
        <v>404</v>
      </c>
      <c r="BW115" s="895"/>
      <c r="BX115" s="895"/>
      <c r="BY115" s="895"/>
      <c r="BZ115" s="895"/>
      <c r="CA115" s="895" t="s">
        <v>404</v>
      </c>
      <c r="CB115" s="895"/>
      <c r="CC115" s="895"/>
      <c r="CD115" s="895"/>
      <c r="CE115" s="895"/>
      <c r="CF115" s="956" t="s">
        <v>434</v>
      </c>
      <c r="CG115" s="957"/>
      <c r="CH115" s="957"/>
      <c r="CI115" s="957"/>
      <c r="CJ115" s="957"/>
      <c r="CK115" s="1012"/>
      <c r="CL115" s="899"/>
      <c r="CM115" s="893" t="s">
        <v>452</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v>2368115</v>
      </c>
      <c r="DH115" s="858"/>
      <c r="DI115" s="858"/>
      <c r="DJ115" s="858"/>
      <c r="DK115" s="859"/>
      <c r="DL115" s="860">
        <v>2368115</v>
      </c>
      <c r="DM115" s="858"/>
      <c r="DN115" s="858"/>
      <c r="DO115" s="858"/>
      <c r="DP115" s="859"/>
      <c r="DQ115" s="860">
        <v>46203</v>
      </c>
      <c r="DR115" s="858"/>
      <c r="DS115" s="858"/>
      <c r="DT115" s="858"/>
      <c r="DU115" s="859"/>
      <c r="DV115" s="905">
        <v>0.3</v>
      </c>
      <c r="DW115" s="906"/>
      <c r="DX115" s="906"/>
      <c r="DY115" s="906"/>
      <c r="DZ115" s="907"/>
    </row>
    <row r="116" spans="1:130" s="246" customFormat="1" ht="26.25" customHeight="1" x14ac:dyDescent="0.2">
      <c r="A116" s="1001"/>
      <c r="B116" s="1002"/>
      <c r="C116" s="961" t="s">
        <v>453</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v>1669</v>
      </c>
      <c r="AB116" s="858"/>
      <c r="AC116" s="858"/>
      <c r="AD116" s="858"/>
      <c r="AE116" s="859"/>
      <c r="AF116" s="860">
        <v>24</v>
      </c>
      <c r="AG116" s="858"/>
      <c r="AH116" s="858"/>
      <c r="AI116" s="858"/>
      <c r="AJ116" s="859"/>
      <c r="AK116" s="860" t="s">
        <v>404</v>
      </c>
      <c r="AL116" s="858"/>
      <c r="AM116" s="858"/>
      <c r="AN116" s="858"/>
      <c r="AO116" s="859"/>
      <c r="AP116" s="905" t="s">
        <v>434</v>
      </c>
      <c r="AQ116" s="906"/>
      <c r="AR116" s="906"/>
      <c r="AS116" s="906"/>
      <c r="AT116" s="907"/>
      <c r="AU116" s="1017"/>
      <c r="AV116" s="1018"/>
      <c r="AW116" s="1018"/>
      <c r="AX116" s="1018"/>
      <c r="AY116" s="1018"/>
      <c r="AZ116" s="944" t="s">
        <v>454</v>
      </c>
      <c r="BA116" s="945"/>
      <c r="BB116" s="945"/>
      <c r="BC116" s="945"/>
      <c r="BD116" s="945"/>
      <c r="BE116" s="945"/>
      <c r="BF116" s="945"/>
      <c r="BG116" s="945"/>
      <c r="BH116" s="945"/>
      <c r="BI116" s="945"/>
      <c r="BJ116" s="945"/>
      <c r="BK116" s="945"/>
      <c r="BL116" s="945"/>
      <c r="BM116" s="945"/>
      <c r="BN116" s="945"/>
      <c r="BO116" s="945"/>
      <c r="BP116" s="946"/>
      <c r="BQ116" s="894" t="s">
        <v>404</v>
      </c>
      <c r="BR116" s="895"/>
      <c r="BS116" s="895"/>
      <c r="BT116" s="895"/>
      <c r="BU116" s="895"/>
      <c r="BV116" s="895" t="s">
        <v>404</v>
      </c>
      <c r="BW116" s="895"/>
      <c r="BX116" s="895"/>
      <c r="BY116" s="895"/>
      <c r="BZ116" s="895"/>
      <c r="CA116" s="895" t="s">
        <v>404</v>
      </c>
      <c r="CB116" s="895"/>
      <c r="CC116" s="895"/>
      <c r="CD116" s="895"/>
      <c r="CE116" s="895"/>
      <c r="CF116" s="956" t="s">
        <v>404</v>
      </c>
      <c r="CG116" s="957"/>
      <c r="CH116" s="957"/>
      <c r="CI116" s="957"/>
      <c r="CJ116" s="957"/>
      <c r="CK116" s="1012"/>
      <c r="CL116" s="899"/>
      <c r="CM116" s="902" t="s">
        <v>455</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v>674916</v>
      </c>
      <c r="DH116" s="858"/>
      <c r="DI116" s="858"/>
      <c r="DJ116" s="858"/>
      <c r="DK116" s="859"/>
      <c r="DL116" s="860">
        <v>609215</v>
      </c>
      <c r="DM116" s="858"/>
      <c r="DN116" s="858"/>
      <c r="DO116" s="858"/>
      <c r="DP116" s="859"/>
      <c r="DQ116" s="860">
        <v>543514</v>
      </c>
      <c r="DR116" s="858"/>
      <c r="DS116" s="858"/>
      <c r="DT116" s="858"/>
      <c r="DU116" s="859"/>
      <c r="DV116" s="905">
        <v>4.0999999999999996</v>
      </c>
      <c r="DW116" s="906"/>
      <c r="DX116" s="906"/>
      <c r="DY116" s="906"/>
      <c r="DZ116" s="907"/>
    </row>
    <row r="117" spans="1:130" s="246" customFormat="1" ht="26.25" customHeight="1" x14ac:dyDescent="0.2">
      <c r="A117" s="982" t="s">
        <v>185</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456</v>
      </c>
      <c r="Z117" s="984"/>
      <c r="AA117" s="989">
        <v>3748245</v>
      </c>
      <c r="AB117" s="990"/>
      <c r="AC117" s="990"/>
      <c r="AD117" s="990"/>
      <c r="AE117" s="991"/>
      <c r="AF117" s="992">
        <v>3716487</v>
      </c>
      <c r="AG117" s="990"/>
      <c r="AH117" s="990"/>
      <c r="AI117" s="990"/>
      <c r="AJ117" s="991"/>
      <c r="AK117" s="992">
        <v>3765047</v>
      </c>
      <c r="AL117" s="990"/>
      <c r="AM117" s="990"/>
      <c r="AN117" s="990"/>
      <c r="AO117" s="991"/>
      <c r="AP117" s="993"/>
      <c r="AQ117" s="994"/>
      <c r="AR117" s="994"/>
      <c r="AS117" s="994"/>
      <c r="AT117" s="995"/>
      <c r="AU117" s="1017"/>
      <c r="AV117" s="1018"/>
      <c r="AW117" s="1018"/>
      <c r="AX117" s="1018"/>
      <c r="AY117" s="1018"/>
      <c r="AZ117" s="944" t="s">
        <v>457</v>
      </c>
      <c r="BA117" s="945"/>
      <c r="BB117" s="945"/>
      <c r="BC117" s="945"/>
      <c r="BD117" s="945"/>
      <c r="BE117" s="945"/>
      <c r="BF117" s="945"/>
      <c r="BG117" s="945"/>
      <c r="BH117" s="945"/>
      <c r="BI117" s="945"/>
      <c r="BJ117" s="945"/>
      <c r="BK117" s="945"/>
      <c r="BL117" s="945"/>
      <c r="BM117" s="945"/>
      <c r="BN117" s="945"/>
      <c r="BO117" s="945"/>
      <c r="BP117" s="946"/>
      <c r="BQ117" s="894" t="s">
        <v>408</v>
      </c>
      <c r="BR117" s="895"/>
      <c r="BS117" s="895"/>
      <c r="BT117" s="895"/>
      <c r="BU117" s="895"/>
      <c r="BV117" s="895" t="s">
        <v>440</v>
      </c>
      <c r="BW117" s="895"/>
      <c r="BX117" s="895"/>
      <c r="BY117" s="895"/>
      <c r="BZ117" s="895"/>
      <c r="CA117" s="895" t="s">
        <v>440</v>
      </c>
      <c r="CB117" s="895"/>
      <c r="CC117" s="895"/>
      <c r="CD117" s="895"/>
      <c r="CE117" s="895"/>
      <c r="CF117" s="956" t="s">
        <v>440</v>
      </c>
      <c r="CG117" s="957"/>
      <c r="CH117" s="957"/>
      <c r="CI117" s="957"/>
      <c r="CJ117" s="957"/>
      <c r="CK117" s="1012"/>
      <c r="CL117" s="899"/>
      <c r="CM117" s="902" t="s">
        <v>458</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408</v>
      </c>
      <c r="DH117" s="858"/>
      <c r="DI117" s="858"/>
      <c r="DJ117" s="858"/>
      <c r="DK117" s="859"/>
      <c r="DL117" s="860" t="s">
        <v>459</v>
      </c>
      <c r="DM117" s="858"/>
      <c r="DN117" s="858"/>
      <c r="DO117" s="858"/>
      <c r="DP117" s="859"/>
      <c r="DQ117" s="860" t="s">
        <v>440</v>
      </c>
      <c r="DR117" s="858"/>
      <c r="DS117" s="858"/>
      <c r="DT117" s="858"/>
      <c r="DU117" s="859"/>
      <c r="DV117" s="905" t="s">
        <v>440</v>
      </c>
      <c r="DW117" s="906"/>
      <c r="DX117" s="906"/>
      <c r="DY117" s="906"/>
      <c r="DZ117" s="907"/>
    </row>
    <row r="118" spans="1:130" s="246" customFormat="1" ht="26.25" customHeight="1" x14ac:dyDescent="0.2">
      <c r="A118" s="982" t="s">
        <v>429</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427</v>
      </c>
      <c r="AB118" s="983"/>
      <c r="AC118" s="983"/>
      <c r="AD118" s="983"/>
      <c r="AE118" s="984"/>
      <c r="AF118" s="985" t="s">
        <v>303</v>
      </c>
      <c r="AG118" s="983"/>
      <c r="AH118" s="983"/>
      <c r="AI118" s="983"/>
      <c r="AJ118" s="984"/>
      <c r="AK118" s="985" t="s">
        <v>302</v>
      </c>
      <c r="AL118" s="983"/>
      <c r="AM118" s="983"/>
      <c r="AN118" s="983"/>
      <c r="AO118" s="984"/>
      <c r="AP118" s="986" t="s">
        <v>428</v>
      </c>
      <c r="AQ118" s="987"/>
      <c r="AR118" s="987"/>
      <c r="AS118" s="987"/>
      <c r="AT118" s="988"/>
      <c r="AU118" s="1017"/>
      <c r="AV118" s="1018"/>
      <c r="AW118" s="1018"/>
      <c r="AX118" s="1018"/>
      <c r="AY118" s="1018"/>
      <c r="AZ118" s="960" t="s">
        <v>460</v>
      </c>
      <c r="BA118" s="961"/>
      <c r="BB118" s="961"/>
      <c r="BC118" s="961"/>
      <c r="BD118" s="961"/>
      <c r="BE118" s="961"/>
      <c r="BF118" s="961"/>
      <c r="BG118" s="961"/>
      <c r="BH118" s="961"/>
      <c r="BI118" s="961"/>
      <c r="BJ118" s="961"/>
      <c r="BK118" s="961"/>
      <c r="BL118" s="961"/>
      <c r="BM118" s="961"/>
      <c r="BN118" s="961"/>
      <c r="BO118" s="961"/>
      <c r="BP118" s="962"/>
      <c r="BQ118" s="963" t="s">
        <v>408</v>
      </c>
      <c r="BR118" s="926"/>
      <c r="BS118" s="926"/>
      <c r="BT118" s="926"/>
      <c r="BU118" s="926"/>
      <c r="BV118" s="926" t="s">
        <v>440</v>
      </c>
      <c r="BW118" s="926"/>
      <c r="BX118" s="926"/>
      <c r="BY118" s="926"/>
      <c r="BZ118" s="926"/>
      <c r="CA118" s="926" t="s">
        <v>441</v>
      </c>
      <c r="CB118" s="926"/>
      <c r="CC118" s="926"/>
      <c r="CD118" s="926"/>
      <c r="CE118" s="926"/>
      <c r="CF118" s="956" t="s">
        <v>408</v>
      </c>
      <c r="CG118" s="957"/>
      <c r="CH118" s="957"/>
      <c r="CI118" s="957"/>
      <c r="CJ118" s="957"/>
      <c r="CK118" s="1012"/>
      <c r="CL118" s="899"/>
      <c r="CM118" s="902" t="s">
        <v>461</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440</v>
      </c>
      <c r="DH118" s="858"/>
      <c r="DI118" s="858"/>
      <c r="DJ118" s="858"/>
      <c r="DK118" s="859"/>
      <c r="DL118" s="860" t="s">
        <v>408</v>
      </c>
      <c r="DM118" s="858"/>
      <c r="DN118" s="858"/>
      <c r="DO118" s="858"/>
      <c r="DP118" s="859"/>
      <c r="DQ118" s="860" t="s">
        <v>408</v>
      </c>
      <c r="DR118" s="858"/>
      <c r="DS118" s="858"/>
      <c r="DT118" s="858"/>
      <c r="DU118" s="859"/>
      <c r="DV118" s="905" t="s">
        <v>440</v>
      </c>
      <c r="DW118" s="906"/>
      <c r="DX118" s="906"/>
      <c r="DY118" s="906"/>
      <c r="DZ118" s="907"/>
    </row>
    <row r="119" spans="1:130" s="246" customFormat="1" ht="26.25" customHeight="1" x14ac:dyDescent="0.2">
      <c r="A119" s="896" t="s">
        <v>432</v>
      </c>
      <c r="B119" s="897"/>
      <c r="C119" s="972" t="s">
        <v>433</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440</v>
      </c>
      <c r="AB119" s="976"/>
      <c r="AC119" s="976"/>
      <c r="AD119" s="976"/>
      <c r="AE119" s="977"/>
      <c r="AF119" s="978" t="s">
        <v>440</v>
      </c>
      <c r="AG119" s="976"/>
      <c r="AH119" s="976"/>
      <c r="AI119" s="976"/>
      <c r="AJ119" s="977"/>
      <c r="AK119" s="978" t="s">
        <v>441</v>
      </c>
      <c r="AL119" s="976"/>
      <c r="AM119" s="976"/>
      <c r="AN119" s="976"/>
      <c r="AO119" s="977"/>
      <c r="AP119" s="979" t="s">
        <v>440</v>
      </c>
      <c r="AQ119" s="980"/>
      <c r="AR119" s="980"/>
      <c r="AS119" s="980"/>
      <c r="AT119" s="981"/>
      <c r="AU119" s="1019"/>
      <c r="AV119" s="1020"/>
      <c r="AW119" s="1020"/>
      <c r="AX119" s="1020"/>
      <c r="AY119" s="1020"/>
      <c r="AZ119" s="277" t="s">
        <v>185</v>
      </c>
      <c r="BA119" s="277"/>
      <c r="BB119" s="277"/>
      <c r="BC119" s="277"/>
      <c r="BD119" s="277"/>
      <c r="BE119" s="277"/>
      <c r="BF119" s="277"/>
      <c r="BG119" s="277"/>
      <c r="BH119" s="277"/>
      <c r="BI119" s="277"/>
      <c r="BJ119" s="277"/>
      <c r="BK119" s="277"/>
      <c r="BL119" s="277"/>
      <c r="BM119" s="277"/>
      <c r="BN119" s="277"/>
      <c r="BO119" s="958" t="s">
        <v>462</v>
      </c>
      <c r="BP119" s="959"/>
      <c r="BQ119" s="963">
        <v>48948436</v>
      </c>
      <c r="BR119" s="926"/>
      <c r="BS119" s="926"/>
      <c r="BT119" s="926"/>
      <c r="BU119" s="926"/>
      <c r="BV119" s="926">
        <v>59192460</v>
      </c>
      <c r="BW119" s="926"/>
      <c r="BX119" s="926"/>
      <c r="BY119" s="926"/>
      <c r="BZ119" s="926"/>
      <c r="CA119" s="926">
        <v>56438890</v>
      </c>
      <c r="CB119" s="926"/>
      <c r="CC119" s="926"/>
      <c r="CD119" s="926"/>
      <c r="CE119" s="926"/>
      <c r="CF119" s="824"/>
      <c r="CG119" s="825"/>
      <c r="CH119" s="825"/>
      <c r="CI119" s="825"/>
      <c r="CJ119" s="915"/>
      <c r="CK119" s="1013"/>
      <c r="CL119" s="901"/>
      <c r="CM119" s="919" t="s">
        <v>463</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v>2184</v>
      </c>
      <c r="DH119" s="841"/>
      <c r="DI119" s="841"/>
      <c r="DJ119" s="841"/>
      <c r="DK119" s="842"/>
      <c r="DL119" s="843">
        <v>9991116</v>
      </c>
      <c r="DM119" s="841"/>
      <c r="DN119" s="841"/>
      <c r="DO119" s="841"/>
      <c r="DP119" s="842"/>
      <c r="DQ119" s="843">
        <v>9635708</v>
      </c>
      <c r="DR119" s="841"/>
      <c r="DS119" s="841"/>
      <c r="DT119" s="841"/>
      <c r="DU119" s="842"/>
      <c r="DV119" s="929">
        <v>72.400000000000006</v>
      </c>
      <c r="DW119" s="930"/>
      <c r="DX119" s="930"/>
      <c r="DY119" s="930"/>
      <c r="DZ119" s="931"/>
    </row>
    <row r="120" spans="1:130" s="246" customFormat="1" ht="26.25" customHeight="1" x14ac:dyDescent="0.2">
      <c r="A120" s="898"/>
      <c r="B120" s="899"/>
      <c r="C120" s="902" t="s">
        <v>437</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441</v>
      </c>
      <c r="AB120" s="858"/>
      <c r="AC120" s="858"/>
      <c r="AD120" s="858"/>
      <c r="AE120" s="859"/>
      <c r="AF120" s="860" t="s">
        <v>441</v>
      </c>
      <c r="AG120" s="858"/>
      <c r="AH120" s="858"/>
      <c r="AI120" s="858"/>
      <c r="AJ120" s="859"/>
      <c r="AK120" s="860" t="s">
        <v>441</v>
      </c>
      <c r="AL120" s="858"/>
      <c r="AM120" s="858"/>
      <c r="AN120" s="858"/>
      <c r="AO120" s="859"/>
      <c r="AP120" s="905" t="s">
        <v>441</v>
      </c>
      <c r="AQ120" s="906"/>
      <c r="AR120" s="906"/>
      <c r="AS120" s="906"/>
      <c r="AT120" s="907"/>
      <c r="AU120" s="964" t="s">
        <v>464</v>
      </c>
      <c r="AV120" s="965"/>
      <c r="AW120" s="965"/>
      <c r="AX120" s="965"/>
      <c r="AY120" s="966"/>
      <c r="AZ120" s="941" t="s">
        <v>465</v>
      </c>
      <c r="BA120" s="886"/>
      <c r="BB120" s="886"/>
      <c r="BC120" s="886"/>
      <c r="BD120" s="886"/>
      <c r="BE120" s="886"/>
      <c r="BF120" s="886"/>
      <c r="BG120" s="886"/>
      <c r="BH120" s="886"/>
      <c r="BI120" s="886"/>
      <c r="BJ120" s="886"/>
      <c r="BK120" s="886"/>
      <c r="BL120" s="886"/>
      <c r="BM120" s="886"/>
      <c r="BN120" s="886"/>
      <c r="BO120" s="886"/>
      <c r="BP120" s="887"/>
      <c r="BQ120" s="942">
        <v>3021681</v>
      </c>
      <c r="BR120" s="923"/>
      <c r="BS120" s="923"/>
      <c r="BT120" s="923"/>
      <c r="BU120" s="923"/>
      <c r="BV120" s="923">
        <v>10218752</v>
      </c>
      <c r="BW120" s="923"/>
      <c r="BX120" s="923"/>
      <c r="BY120" s="923"/>
      <c r="BZ120" s="923"/>
      <c r="CA120" s="923">
        <v>8883200</v>
      </c>
      <c r="CB120" s="923"/>
      <c r="CC120" s="923"/>
      <c r="CD120" s="923"/>
      <c r="CE120" s="923"/>
      <c r="CF120" s="947">
        <v>66.8</v>
      </c>
      <c r="CG120" s="948"/>
      <c r="CH120" s="948"/>
      <c r="CI120" s="948"/>
      <c r="CJ120" s="948"/>
      <c r="CK120" s="949" t="s">
        <v>466</v>
      </c>
      <c r="CL120" s="933"/>
      <c r="CM120" s="933"/>
      <c r="CN120" s="933"/>
      <c r="CO120" s="934"/>
      <c r="CP120" s="953" t="s">
        <v>467</v>
      </c>
      <c r="CQ120" s="954"/>
      <c r="CR120" s="954"/>
      <c r="CS120" s="954"/>
      <c r="CT120" s="954"/>
      <c r="CU120" s="954"/>
      <c r="CV120" s="954"/>
      <c r="CW120" s="954"/>
      <c r="CX120" s="954"/>
      <c r="CY120" s="954"/>
      <c r="CZ120" s="954"/>
      <c r="DA120" s="954"/>
      <c r="DB120" s="954"/>
      <c r="DC120" s="954"/>
      <c r="DD120" s="954"/>
      <c r="DE120" s="954"/>
      <c r="DF120" s="955"/>
      <c r="DG120" s="942">
        <v>6331082</v>
      </c>
      <c r="DH120" s="923"/>
      <c r="DI120" s="923"/>
      <c r="DJ120" s="923"/>
      <c r="DK120" s="923"/>
      <c r="DL120" s="923">
        <v>5233427</v>
      </c>
      <c r="DM120" s="923"/>
      <c r="DN120" s="923"/>
      <c r="DO120" s="923"/>
      <c r="DP120" s="923"/>
      <c r="DQ120" s="923">
        <v>4600801</v>
      </c>
      <c r="DR120" s="923"/>
      <c r="DS120" s="923"/>
      <c r="DT120" s="923"/>
      <c r="DU120" s="923"/>
      <c r="DV120" s="924">
        <v>34.6</v>
      </c>
      <c r="DW120" s="924"/>
      <c r="DX120" s="924"/>
      <c r="DY120" s="924"/>
      <c r="DZ120" s="925"/>
    </row>
    <row r="121" spans="1:130" s="246" customFormat="1" ht="26.25" customHeight="1" x14ac:dyDescent="0.2">
      <c r="A121" s="898"/>
      <c r="B121" s="899"/>
      <c r="C121" s="944" t="s">
        <v>468</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440</v>
      </c>
      <c r="AB121" s="858"/>
      <c r="AC121" s="858"/>
      <c r="AD121" s="858"/>
      <c r="AE121" s="859"/>
      <c r="AF121" s="860" t="s">
        <v>441</v>
      </c>
      <c r="AG121" s="858"/>
      <c r="AH121" s="858"/>
      <c r="AI121" s="858"/>
      <c r="AJ121" s="859"/>
      <c r="AK121" s="860" t="s">
        <v>441</v>
      </c>
      <c r="AL121" s="858"/>
      <c r="AM121" s="858"/>
      <c r="AN121" s="858"/>
      <c r="AO121" s="859"/>
      <c r="AP121" s="905" t="s">
        <v>441</v>
      </c>
      <c r="AQ121" s="906"/>
      <c r="AR121" s="906"/>
      <c r="AS121" s="906"/>
      <c r="AT121" s="907"/>
      <c r="AU121" s="967"/>
      <c r="AV121" s="968"/>
      <c r="AW121" s="968"/>
      <c r="AX121" s="968"/>
      <c r="AY121" s="969"/>
      <c r="AZ121" s="893" t="s">
        <v>469</v>
      </c>
      <c r="BA121" s="828"/>
      <c r="BB121" s="828"/>
      <c r="BC121" s="828"/>
      <c r="BD121" s="828"/>
      <c r="BE121" s="828"/>
      <c r="BF121" s="828"/>
      <c r="BG121" s="828"/>
      <c r="BH121" s="828"/>
      <c r="BI121" s="828"/>
      <c r="BJ121" s="828"/>
      <c r="BK121" s="828"/>
      <c r="BL121" s="828"/>
      <c r="BM121" s="828"/>
      <c r="BN121" s="828"/>
      <c r="BO121" s="828"/>
      <c r="BP121" s="829"/>
      <c r="BQ121" s="894">
        <v>5405802</v>
      </c>
      <c r="BR121" s="895"/>
      <c r="BS121" s="895"/>
      <c r="BT121" s="895"/>
      <c r="BU121" s="895"/>
      <c r="BV121" s="895">
        <v>5477697</v>
      </c>
      <c r="BW121" s="895"/>
      <c r="BX121" s="895"/>
      <c r="BY121" s="895"/>
      <c r="BZ121" s="895"/>
      <c r="CA121" s="895">
        <v>5770723</v>
      </c>
      <c r="CB121" s="895"/>
      <c r="CC121" s="895"/>
      <c r="CD121" s="895"/>
      <c r="CE121" s="895"/>
      <c r="CF121" s="956">
        <v>43.4</v>
      </c>
      <c r="CG121" s="957"/>
      <c r="CH121" s="957"/>
      <c r="CI121" s="957"/>
      <c r="CJ121" s="957"/>
      <c r="CK121" s="950"/>
      <c r="CL121" s="936"/>
      <c r="CM121" s="936"/>
      <c r="CN121" s="936"/>
      <c r="CO121" s="937"/>
      <c r="CP121" s="916" t="s">
        <v>470</v>
      </c>
      <c r="CQ121" s="917"/>
      <c r="CR121" s="917"/>
      <c r="CS121" s="917"/>
      <c r="CT121" s="917"/>
      <c r="CU121" s="917"/>
      <c r="CV121" s="917"/>
      <c r="CW121" s="917"/>
      <c r="CX121" s="917"/>
      <c r="CY121" s="917"/>
      <c r="CZ121" s="917"/>
      <c r="DA121" s="917"/>
      <c r="DB121" s="917"/>
      <c r="DC121" s="917"/>
      <c r="DD121" s="917"/>
      <c r="DE121" s="917"/>
      <c r="DF121" s="918"/>
      <c r="DG121" s="894" t="s">
        <v>441</v>
      </c>
      <c r="DH121" s="895"/>
      <c r="DI121" s="895"/>
      <c r="DJ121" s="895"/>
      <c r="DK121" s="895"/>
      <c r="DL121" s="895">
        <v>359988</v>
      </c>
      <c r="DM121" s="895"/>
      <c r="DN121" s="895"/>
      <c r="DO121" s="895"/>
      <c r="DP121" s="895"/>
      <c r="DQ121" s="895">
        <v>99471</v>
      </c>
      <c r="DR121" s="895"/>
      <c r="DS121" s="895"/>
      <c r="DT121" s="895"/>
      <c r="DU121" s="895"/>
      <c r="DV121" s="872">
        <v>0.7</v>
      </c>
      <c r="DW121" s="872"/>
      <c r="DX121" s="872"/>
      <c r="DY121" s="872"/>
      <c r="DZ121" s="873"/>
    </row>
    <row r="122" spans="1:130" s="246" customFormat="1" ht="26.25" customHeight="1" x14ac:dyDescent="0.2">
      <c r="A122" s="898"/>
      <c r="B122" s="899"/>
      <c r="C122" s="902" t="s">
        <v>449</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441</v>
      </c>
      <c r="AB122" s="858"/>
      <c r="AC122" s="858"/>
      <c r="AD122" s="858"/>
      <c r="AE122" s="859"/>
      <c r="AF122" s="860" t="s">
        <v>441</v>
      </c>
      <c r="AG122" s="858"/>
      <c r="AH122" s="858"/>
      <c r="AI122" s="858"/>
      <c r="AJ122" s="859"/>
      <c r="AK122" s="860" t="s">
        <v>441</v>
      </c>
      <c r="AL122" s="858"/>
      <c r="AM122" s="858"/>
      <c r="AN122" s="858"/>
      <c r="AO122" s="859"/>
      <c r="AP122" s="905" t="s">
        <v>441</v>
      </c>
      <c r="AQ122" s="906"/>
      <c r="AR122" s="906"/>
      <c r="AS122" s="906"/>
      <c r="AT122" s="907"/>
      <c r="AU122" s="967"/>
      <c r="AV122" s="968"/>
      <c r="AW122" s="968"/>
      <c r="AX122" s="968"/>
      <c r="AY122" s="969"/>
      <c r="AZ122" s="960" t="s">
        <v>471</v>
      </c>
      <c r="BA122" s="961"/>
      <c r="BB122" s="961"/>
      <c r="BC122" s="961"/>
      <c r="BD122" s="961"/>
      <c r="BE122" s="961"/>
      <c r="BF122" s="961"/>
      <c r="BG122" s="961"/>
      <c r="BH122" s="961"/>
      <c r="BI122" s="961"/>
      <c r="BJ122" s="961"/>
      <c r="BK122" s="961"/>
      <c r="BL122" s="961"/>
      <c r="BM122" s="961"/>
      <c r="BN122" s="961"/>
      <c r="BO122" s="961"/>
      <c r="BP122" s="962"/>
      <c r="BQ122" s="963">
        <v>29460005</v>
      </c>
      <c r="BR122" s="926"/>
      <c r="BS122" s="926"/>
      <c r="BT122" s="926"/>
      <c r="BU122" s="926"/>
      <c r="BV122" s="926">
        <v>29307951</v>
      </c>
      <c r="BW122" s="926"/>
      <c r="BX122" s="926"/>
      <c r="BY122" s="926"/>
      <c r="BZ122" s="926"/>
      <c r="CA122" s="926">
        <v>28831344</v>
      </c>
      <c r="CB122" s="926"/>
      <c r="CC122" s="926"/>
      <c r="CD122" s="926"/>
      <c r="CE122" s="926"/>
      <c r="CF122" s="927">
        <v>216.7</v>
      </c>
      <c r="CG122" s="928"/>
      <c r="CH122" s="928"/>
      <c r="CI122" s="928"/>
      <c r="CJ122" s="928"/>
      <c r="CK122" s="950"/>
      <c r="CL122" s="936"/>
      <c r="CM122" s="936"/>
      <c r="CN122" s="936"/>
      <c r="CO122" s="937"/>
      <c r="CP122" s="916" t="s">
        <v>472</v>
      </c>
      <c r="CQ122" s="917"/>
      <c r="CR122" s="917"/>
      <c r="CS122" s="917"/>
      <c r="CT122" s="917"/>
      <c r="CU122" s="917"/>
      <c r="CV122" s="917"/>
      <c r="CW122" s="917"/>
      <c r="CX122" s="917"/>
      <c r="CY122" s="917"/>
      <c r="CZ122" s="917"/>
      <c r="DA122" s="917"/>
      <c r="DB122" s="917"/>
      <c r="DC122" s="917"/>
      <c r="DD122" s="917"/>
      <c r="DE122" s="917"/>
      <c r="DF122" s="918"/>
      <c r="DG122" s="894" t="s">
        <v>473</v>
      </c>
      <c r="DH122" s="895"/>
      <c r="DI122" s="895"/>
      <c r="DJ122" s="895"/>
      <c r="DK122" s="895"/>
      <c r="DL122" s="895" t="s">
        <v>473</v>
      </c>
      <c r="DM122" s="895"/>
      <c r="DN122" s="895"/>
      <c r="DO122" s="895"/>
      <c r="DP122" s="895"/>
      <c r="DQ122" s="895" t="s">
        <v>386</v>
      </c>
      <c r="DR122" s="895"/>
      <c r="DS122" s="895"/>
      <c r="DT122" s="895"/>
      <c r="DU122" s="895"/>
      <c r="DV122" s="872" t="s">
        <v>474</v>
      </c>
      <c r="DW122" s="872"/>
      <c r="DX122" s="872"/>
      <c r="DY122" s="872"/>
      <c r="DZ122" s="873"/>
    </row>
    <row r="123" spans="1:130" s="246" customFormat="1" ht="26.25" customHeight="1" x14ac:dyDescent="0.2">
      <c r="A123" s="898"/>
      <c r="B123" s="899"/>
      <c r="C123" s="902" t="s">
        <v>455</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v>92519</v>
      </c>
      <c r="AB123" s="858"/>
      <c r="AC123" s="858"/>
      <c r="AD123" s="858"/>
      <c r="AE123" s="859"/>
      <c r="AF123" s="860">
        <v>71608</v>
      </c>
      <c r="AG123" s="858"/>
      <c r="AH123" s="858"/>
      <c r="AI123" s="858"/>
      <c r="AJ123" s="859"/>
      <c r="AK123" s="860">
        <v>71054</v>
      </c>
      <c r="AL123" s="858"/>
      <c r="AM123" s="858"/>
      <c r="AN123" s="858"/>
      <c r="AO123" s="859"/>
      <c r="AP123" s="905">
        <v>0.5</v>
      </c>
      <c r="AQ123" s="906"/>
      <c r="AR123" s="906"/>
      <c r="AS123" s="906"/>
      <c r="AT123" s="907"/>
      <c r="AU123" s="970"/>
      <c r="AV123" s="971"/>
      <c r="AW123" s="971"/>
      <c r="AX123" s="971"/>
      <c r="AY123" s="971"/>
      <c r="AZ123" s="277" t="s">
        <v>185</v>
      </c>
      <c r="BA123" s="277"/>
      <c r="BB123" s="277"/>
      <c r="BC123" s="277"/>
      <c r="BD123" s="277"/>
      <c r="BE123" s="277"/>
      <c r="BF123" s="277"/>
      <c r="BG123" s="277"/>
      <c r="BH123" s="277"/>
      <c r="BI123" s="277"/>
      <c r="BJ123" s="277"/>
      <c r="BK123" s="277"/>
      <c r="BL123" s="277"/>
      <c r="BM123" s="277"/>
      <c r="BN123" s="277"/>
      <c r="BO123" s="958" t="s">
        <v>475</v>
      </c>
      <c r="BP123" s="959"/>
      <c r="BQ123" s="913">
        <v>37887488</v>
      </c>
      <c r="BR123" s="914"/>
      <c r="BS123" s="914"/>
      <c r="BT123" s="914"/>
      <c r="BU123" s="914"/>
      <c r="BV123" s="914">
        <v>45004400</v>
      </c>
      <c r="BW123" s="914"/>
      <c r="BX123" s="914"/>
      <c r="BY123" s="914"/>
      <c r="BZ123" s="914"/>
      <c r="CA123" s="914">
        <v>43485267</v>
      </c>
      <c r="CB123" s="914"/>
      <c r="CC123" s="914"/>
      <c r="CD123" s="914"/>
      <c r="CE123" s="914"/>
      <c r="CF123" s="824"/>
      <c r="CG123" s="825"/>
      <c r="CH123" s="825"/>
      <c r="CI123" s="825"/>
      <c r="CJ123" s="915"/>
      <c r="CK123" s="950"/>
      <c r="CL123" s="936"/>
      <c r="CM123" s="936"/>
      <c r="CN123" s="936"/>
      <c r="CO123" s="937"/>
      <c r="CP123" s="916"/>
      <c r="CQ123" s="917"/>
      <c r="CR123" s="917"/>
      <c r="CS123" s="917"/>
      <c r="CT123" s="917"/>
      <c r="CU123" s="917"/>
      <c r="CV123" s="917"/>
      <c r="CW123" s="917"/>
      <c r="CX123" s="917"/>
      <c r="CY123" s="917"/>
      <c r="CZ123" s="917"/>
      <c r="DA123" s="917"/>
      <c r="DB123" s="917"/>
      <c r="DC123" s="917"/>
      <c r="DD123" s="917"/>
      <c r="DE123" s="917"/>
      <c r="DF123" s="918"/>
      <c r="DG123" s="857"/>
      <c r="DH123" s="858"/>
      <c r="DI123" s="858"/>
      <c r="DJ123" s="858"/>
      <c r="DK123" s="859"/>
      <c r="DL123" s="860"/>
      <c r="DM123" s="858"/>
      <c r="DN123" s="858"/>
      <c r="DO123" s="858"/>
      <c r="DP123" s="859"/>
      <c r="DQ123" s="860"/>
      <c r="DR123" s="858"/>
      <c r="DS123" s="858"/>
      <c r="DT123" s="858"/>
      <c r="DU123" s="859"/>
      <c r="DV123" s="905"/>
      <c r="DW123" s="906"/>
      <c r="DX123" s="906"/>
      <c r="DY123" s="906"/>
      <c r="DZ123" s="907"/>
    </row>
    <row r="124" spans="1:130" s="246" customFormat="1" ht="26.25" customHeight="1" thickBot="1" x14ac:dyDescent="0.25">
      <c r="A124" s="898"/>
      <c r="B124" s="899"/>
      <c r="C124" s="902" t="s">
        <v>458</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473</v>
      </c>
      <c r="AB124" s="858"/>
      <c r="AC124" s="858"/>
      <c r="AD124" s="858"/>
      <c r="AE124" s="859"/>
      <c r="AF124" s="860" t="s">
        <v>476</v>
      </c>
      <c r="AG124" s="858"/>
      <c r="AH124" s="858"/>
      <c r="AI124" s="858"/>
      <c r="AJ124" s="859"/>
      <c r="AK124" s="860" t="s">
        <v>477</v>
      </c>
      <c r="AL124" s="858"/>
      <c r="AM124" s="858"/>
      <c r="AN124" s="858"/>
      <c r="AO124" s="859"/>
      <c r="AP124" s="905" t="s">
        <v>478</v>
      </c>
      <c r="AQ124" s="906"/>
      <c r="AR124" s="906"/>
      <c r="AS124" s="906"/>
      <c r="AT124" s="907"/>
      <c r="AU124" s="908" t="s">
        <v>479</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84.8</v>
      </c>
      <c r="BR124" s="912"/>
      <c r="BS124" s="912"/>
      <c r="BT124" s="912"/>
      <c r="BU124" s="912"/>
      <c r="BV124" s="912">
        <v>106.7</v>
      </c>
      <c r="BW124" s="912"/>
      <c r="BX124" s="912"/>
      <c r="BY124" s="912"/>
      <c r="BZ124" s="912"/>
      <c r="CA124" s="912">
        <v>97.3</v>
      </c>
      <c r="CB124" s="912"/>
      <c r="CC124" s="912"/>
      <c r="CD124" s="912"/>
      <c r="CE124" s="912"/>
      <c r="CF124" s="802"/>
      <c r="CG124" s="803"/>
      <c r="CH124" s="803"/>
      <c r="CI124" s="803"/>
      <c r="CJ124" s="943"/>
      <c r="CK124" s="951"/>
      <c r="CL124" s="951"/>
      <c r="CM124" s="951"/>
      <c r="CN124" s="951"/>
      <c r="CO124" s="952"/>
      <c r="CP124" s="916" t="s">
        <v>480</v>
      </c>
      <c r="CQ124" s="917"/>
      <c r="CR124" s="917"/>
      <c r="CS124" s="917"/>
      <c r="CT124" s="917"/>
      <c r="CU124" s="917"/>
      <c r="CV124" s="917"/>
      <c r="CW124" s="917"/>
      <c r="CX124" s="917"/>
      <c r="CY124" s="917"/>
      <c r="CZ124" s="917"/>
      <c r="DA124" s="917"/>
      <c r="DB124" s="917"/>
      <c r="DC124" s="917"/>
      <c r="DD124" s="917"/>
      <c r="DE124" s="917"/>
      <c r="DF124" s="918"/>
      <c r="DG124" s="840" t="s">
        <v>473</v>
      </c>
      <c r="DH124" s="841"/>
      <c r="DI124" s="841"/>
      <c r="DJ124" s="841"/>
      <c r="DK124" s="842"/>
      <c r="DL124" s="843" t="s">
        <v>404</v>
      </c>
      <c r="DM124" s="841"/>
      <c r="DN124" s="841"/>
      <c r="DO124" s="841"/>
      <c r="DP124" s="842"/>
      <c r="DQ124" s="843" t="s">
        <v>478</v>
      </c>
      <c r="DR124" s="841"/>
      <c r="DS124" s="841"/>
      <c r="DT124" s="841"/>
      <c r="DU124" s="842"/>
      <c r="DV124" s="929" t="s">
        <v>481</v>
      </c>
      <c r="DW124" s="930"/>
      <c r="DX124" s="930"/>
      <c r="DY124" s="930"/>
      <c r="DZ124" s="931"/>
    </row>
    <row r="125" spans="1:130" s="246" customFormat="1" ht="26.25" customHeight="1" x14ac:dyDescent="0.2">
      <c r="A125" s="898"/>
      <c r="B125" s="899"/>
      <c r="C125" s="902" t="s">
        <v>461</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477</v>
      </c>
      <c r="AB125" s="858"/>
      <c r="AC125" s="858"/>
      <c r="AD125" s="858"/>
      <c r="AE125" s="859"/>
      <c r="AF125" s="860" t="s">
        <v>478</v>
      </c>
      <c r="AG125" s="858"/>
      <c r="AH125" s="858"/>
      <c r="AI125" s="858"/>
      <c r="AJ125" s="859"/>
      <c r="AK125" s="860" t="s">
        <v>473</v>
      </c>
      <c r="AL125" s="858"/>
      <c r="AM125" s="858"/>
      <c r="AN125" s="858"/>
      <c r="AO125" s="859"/>
      <c r="AP125" s="905" t="s">
        <v>478</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482</v>
      </c>
      <c r="CL125" s="933"/>
      <c r="CM125" s="933"/>
      <c r="CN125" s="933"/>
      <c r="CO125" s="934"/>
      <c r="CP125" s="941" t="s">
        <v>483</v>
      </c>
      <c r="CQ125" s="886"/>
      <c r="CR125" s="886"/>
      <c r="CS125" s="886"/>
      <c r="CT125" s="886"/>
      <c r="CU125" s="886"/>
      <c r="CV125" s="886"/>
      <c r="CW125" s="886"/>
      <c r="CX125" s="886"/>
      <c r="CY125" s="886"/>
      <c r="CZ125" s="886"/>
      <c r="DA125" s="886"/>
      <c r="DB125" s="886"/>
      <c r="DC125" s="886"/>
      <c r="DD125" s="886"/>
      <c r="DE125" s="886"/>
      <c r="DF125" s="887"/>
      <c r="DG125" s="942" t="s">
        <v>478</v>
      </c>
      <c r="DH125" s="923"/>
      <c r="DI125" s="923"/>
      <c r="DJ125" s="923"/>
      <c r="DK125" s="923"/>
      <c r="DL125" s="923" t="s">
        <v>473</v>
      </c>
      <c r="DM125" s="923"/>
      <c r="DN125" s="923"/>
      <c r="DO125" s="923"/>
      <c r="DP125" s="923"/>
      <c r="DQ125" s="923" t="s">
        <v>477</v>
      </c>
      <c r="DR125" s="923"/>
      <c r="DS125" s="923"/>
      <c r="DT125" s="923"/>
      <c r="DU125" s="923"/>
      <c r="DV125" s="924" t="s">
        <v>473</v>
      </c>
      <c r="DW125" s="924"/>
      <c r="DX125" s="924"/>
      <c r="DY125" s="924"/>
      <c r="DZ125" s="925"/>
    </row>
    <row r="126" spans="1:130" s="246" customFormat="1" ht="26.25" customHeight="1" thickBot="1" x14ac:dyDescent="0.25">
      <c r="A126" s="898"/>
      <c r="B126" s="899"/>
      <c r="C126" s="902" t="s">
        <v>463</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473</v>
      </c>
      <c r="AB126" s="858"/>
      <c r="AC126" s="858"/>
      <c r="AD126" s="858"/>
      <c r="AE126" s="859"/>
      <c r="AF126" s="860" t="s">
        <v>478</v>
      </c>
      <c r="AG126" s="858"/>
      <c r="AH126" s="858"/>
      <c r="AI126" s="858"/>
      <c r="AJ126" s="859"/>
      <c r="AK126" s="860">
        <v>399600</v>
      </c>
      <c r="AL126" s="858"/>
      <c r="AM126" s="858"/>
      <c r="AN126" s="858"/>
      <c r="AO126" s="859"/>
      <c r="AP126" s="905">
        <v>3</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484</v>
      </c>
      <c r="CQ126" s="828"/>
      <c r="CR126" s="828"/>
      <c r="CS126" s="828"/>
      <c r="CT126" s="828"/>
      <c r="CU126" s="828"/>
      <c r="CV126" s="828"/>
      <c r="CW126" s="828"/>
      <c r="CX126" s="828"/>
      <c r="CY126" s="828"/>
      <c r="CZ126" s="828"/>
      <c r="DA126" s="828"/>
      <c r="DB126" s="828"/>
      <c r="DC126" s="828"/>
      <c r="DD126" s="828"/>
      <c r="DE126" s="828"/>
      <c r="DF126" s="829"/>
      <c r="DG126" s="894" t="s">
        <v>485</v>
      </c>
      <c r="DH126" s="895"/>
      <c r="DI126" s="895"/>
      <c r="DJ126" s="895"/>
      <c r="DK126" s="895"/>
      <c r="DL126" s="895" t="s">
        <v>473</v>
      </c>
      <c r="DM126" s="895"/>
      <c r="DN126" s="895"/>
      <c r="DO126" s="895"/>
      <c r="DP126" s="895"/>
      <c r="DQ126" s="895" t="s">
        <v>481</v>
      </c>
      <c r="DR126" s="895"/>
      <c r="DS126" s="895"/>
      <c r="DT126" s="895"/>
      <c r="DU126" s="895"/>
      <c r="DV126" s="872" t="s">
        <v>477</v>
      </c>
      <c r="DW126" s="872"/>
      <c r="DX126" s="872"/>
      <c r="DY126" s="872"/>
      <c r="DZ126" s="873"/>
    </row>
    <row r="127" spans="1:130" s="246" customFormat="1" ht="26.25" customHeight="1" x14ac:dyDescent="0.2">
      <c r="A127" s="900"/>
      <c r="B127" s="901"/>
      <c r="C127" s="919" t="s">
        <v>486</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v>1146</v>
      </c>
      <c r="AB127" s="858"/>
      <c r="AC127" s="858"/>
      <c r="AD127" s="858"/>
      <c r="AE127" s="859"/>
      <c r="AF127" s="860">
        <v>1116</v>
      </c>
      <c r="AG127" s="858"/>
      <c r="AH127" s="858"/>
      <c r="AI127" s="858"/>
      <c r="AJ127" s="859"/>
      <c r="AK127" s="860" t="s">
        <v>478</v>
      </c>
      <c r="AL127" s="858"/>
      <c r="AM127" s="858"/>
      <c r="AN127" s="858"/>
      <c r="AO127" s="859"/>
      <c r="AP127" s="905" t="s">
        <v>473</v>
      </c>
      <c r="AQ127" s="906"/>
      <c r="AR127" s="906"/>
      <c r="AS127" s="906"/>
      <c r="AT127" s="907"/>
      <c r="AU127" s="282"/>
      <c r="AV127" s="282"/>
      <c r="AW127" s="282"/>
      <c r="AX127" s="922" t="s">
        <v>487</v>
      </c>
      <c r="AY127" s="890"/>
      <c r="AZ127" s="890"/>
      <c r="BA127" s="890"/>
      <c r="BB127" s="890"/>
      <c r="BC127" s="890"/>
      <c r="BD127" s="890"/>
      <c r="BE127" s="891"/>
      <c r="BF127" s="889" t="s">
        <v>488</v>
      </c>
      <c r="BG127" s="890"/>
      <c r="BH127" s="890"/>
      <c r="BI127" s="890"/>
      <c r="BJ127" s="890"/>
      <c r="BK127" s="890"/>
      <c r="BL127" s="891"/>
      <c r="BM127" s="889" t="s">
        <v>489</v>
      </c>
      <c r="BN127" s="890"/>
      <c r="BO127" s="890"/>
      <c r="BP127" s="890"/>
      <c r="BQ127" s="890"/>
      <c r="BR127" s="890"/>
      <c r="BS127" s="891"/>
      <c r="BT127" s="889" t="s">
        <v>490</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491</v>
      </c>
      <c r="CQ127" s="828"/>
      <c r="CR127" s="828"/>
      <c r="CS127" s="828"/>
      <c r="CT127" s="828"/>
      <c r="CU127" s="828"/>
      <c r="CV127" s="828"/>
      <c r="CW127" s="828"/>
      <c r="CX127" s="828"/>
      <c r="CY127" s="828"/>
      <c r="CZ127" s="828"/>
      <c r="DA127" s="828"/>
      <c r="DB127" s="828"/>
      <c r="DC127" s="828"/>
      <c r="DD127" s="828"/>
      <c r="DE127" s="828"/>
      <c r="DF127" s="829"/>
      <c r="DG127" s="894" t="s">
        <v>404</v>
      </c>
      <c r="DH127" s="895"/>
      <c r="DI127" s="895"/>
      <c r="DJ127" s="895"/>
      <c r="DK127" s="895"/>
      <c r="DL127" s="895" t="s">
        <v>478</v>
      </c>
      <c r="DM127" s="895"/>
      <c r="DN127" s="895"/>
      <c r="DO127" s="895"/>
      <c r="DP127" s="895"/>
      <c r="DQ127" s="895" t="s">
        <v>473</v>
      </c>
      <c r="DR127" s="895"/>
      <c r="DS127" s="895"/>
      <c r="DT127" s="895"/>
      <c r="DU127" s="895"/>
      <c r="DV127" s="872" t="s">
        <v>492</v>
      </c>
      <c r="DW127" s="872"/>
      <c r="DX127" s="872"/>
      <c r="DY127" s="872"/>
      <c r="DZ127" s="873"/>
    </row>
    <row r="128" spans="1:130" s="246" customFormat="1" ht="26.25" customHeight="1" thickBot="1" x14ac:dyDescent="0.25">
      <c r="A128" s="874" t="s">
        <v>493</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494</v>
      </c>
      <c r="X128" s="876"/>
      <c r="Y128" s="876"/>
      <c r="Z128" s="877"/>
      <c r="AA128" s="878">
        <v>556860</v>
      </c>
      <c r="AB128" s="879"/>
      <c r="AC128" s="879"/>
      <c r="AD128" s="879"/>
      <c r="AE128" s="880"/>
      <c r="AF128" s="881">
        <v>588583</v>
      </c>
      <c r="AG128" s="879"/>
      <c r="AH128" s="879"/>
      <c r="AI128" s="879"/>
      <c r="AJ128" s="880"/>
      <c r="AK128" s="881">
        <v>599917</v>
      </c>
      <c r="AL128" s="879"/>
      <c r="AM128" s="879"/>
      <c r="AN128" s="879"/>
      <c r="AO128" s="880"/>
      <c r="AP128" s="882"/>
      <c r="AQ128" s="883"/>
      <c r="AR128" s="883"/>
      <c r="AS128" s="883"/>
      <c r="AT128" s="884"/>
      <c r="AU128" s="282"/>
      <c r="AV128" s="282"/>
      <c r="AW128" s="282"/>
      <c r="AX128" s="885" t="s">
        <v>495</v>
      </c>
      <c r="AY128" s="886"/>
      <c r="AZ128" s="886"/>
      <c r="BA128" s="886"/>
      <c r="BB128" s="886"/>
      <c r="BC128" s="886"/>
      <c r="BD128" s="886"/>
      <c r="BE128" s="887"/>
      <c r="BF128" s="864" t="s">
        <v>481</v>
      </c>
      <c r="BG128" s="865"/>
      <c r="BH128" s="865"/>
      <c r="BI128" s="865"/>
      <c r="BJ128" s="865"/>
      <c r="BK128" s="865"/>
      <c r="BL128" s="888"/>
      <c r="BM128" s="864">
        <v>12.75</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496</v>
      </c>
      <c r="CQ128" s="806"/>
      <c r="CR128" s="806"/>
      <c r="CS128" s="806"/>
      <c r="CT128" s="806"/>
      <c r="CU128" s="806"/>
      <c r="CV128" s="806"/>
      <c r="CW128" s="806"/>
      <c r="CX128" s="806"/>
      <c r="CY128" s="806"/>
      <c r="CZ128" s="806"/>
      <c r="DA128" s="806"/>
      <c r="DB128" s="806"/>
      <c r="DC128" s="806"/>
      <c r="DD128" s="806"/>
      <c r="DE128" s="806"/>
      <c r="DF128" s="807"/>
      <c r="DG128" s="868" t="s">
        <v>404</v>
      </c>
      <c r="DH128" s="869"/>
      <c r="DI128" s="869"/>
      <c r="DJ128" s="869"/>
      <c r="DK128" s="869"/>
      <c r="DL128" s="869" t="s">
        <v>477</v>
      </c>
      <c r="DM128" s="869"/>
      <c r="DN128" s="869"/>
      <c r="DO128" s="869"/>
      <c r="DP128" s="869"/>
      <c r="DQ128" s="869" t="s">
        <v>473</v>
      </c>
      <c r="DR128" s="869"/>
      <c r="DS128" s="869"/>
      <c r="DT128" s="869"/>
      <c r="DU128" s="869"/>
      <c r="DV128" s="870" t="s">
        <v>485</v>
      </c>
      <c r="DW128" s="870"/>
      <c r="DX128" s="870"/>
      <c r="DY128" s="870"/>
      <c r="DZ128" s="871"/>
    </row>
    <row r="129" spans="1:131" s="246" customFormat="1" ht="26.25" customHeight="1" x14ac:dyDescent="0.2">
      <c r="A129" s="852" t="s">
        <v>106</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497</v>
      </c>
      <c r="X129" s="855"/>
      <c r="Y129" s="855"/>
      <c r="Z129" s="856"/>
      <c r="AA129" s="857">
        <v>14901095</v>
      </c>
      <c r="AB129" s="858"/>
      <c r="AC129" s="858"/>
      <c r="AD129" s="858"/>
      <c r="AE129" s="859"/>
      <c r="AF129" s="860">
        <v>15320213</v>
      </c>
      <c r="AG129" s="858"/>
      <c r="AH129" s="858"/>
      <c r="AI129" s="858"/>
      <c r="AJ129" s="859"/>
      <c r="AK129" s="860">
        <v>15371311</v>
      </c>
      <c r="AL129" s="858"/>
      <c r="AM129" s="858"/>
      <c r="AN129" s="858"/>
      <c r="AO129" s="859"/>
      <c r="AP129" s="861"/>
      <c r="AQ129" s="862"/>
      <c r="AR129" s="862"/>
      <c r="AS129" s="862"/>
      <c r="AT129" s="863"/>
      <c r="AU129" s="284"/>
      <c r="AV129" s="284"/>
      <c r="AW129" s="284"/>
      <c r="AX129" s="827" t="s">
        <v>498</v>
      </c>
      <c r="AY129" s="828"/>
      <c r="AZ129" s="828"/>
      <c r="BA129" s="828"/>
      <c r="BB129" s="828"/>
      <c r="BC129" s="828"/>
      <c r="BD129" s="828"/>
      <c r="BE129" s="829"/>
      <c r="BF129" s="847" t="s">
        <v>478</v>
      </c>
      <c r="BG129" s="848"/>
      <c r="BH129" s="848"/>
      <c r="BI129" s="848"/>
      <c r="BJ129" s="848"/>
      <c r="BK129" s="848"/>
      <c r="BL129" s="849"/>
      <c r="BM129" s="847">
        <v>17.75</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2">
      <c r="A130" s="852" t="s">
        <v>499</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500</v>
      </c>
      <c r="X130" s="855"/>
      <c r="Y130" s="855"/>
      <c r="Z130" s="856"/>
      <c r="AA130" s="857">
        <v>1870170</v>
      </c>
      <c r="AB130" s="858"/>
      <c r="AC130" s="858"/>
      <c r="AD130" s="858"/>
      <c r="AE130" s="859"/>
      <c r="AF130" s="860">
        <v>2026874</v>
      </c>
      <c r="AG130" s="858"/>
      <c r="AH130" s="858"/>
      <c r="AI130" s="858"/>
      <c r="AJ130" s="859"/>
      <c r="AK130" s="860">
        <v>2068388</v>
      </c>
      <c r="AL130" s="858"/>
      <c r="AM130" s="858"/>
      <c r="AN130" s="858"/>
      <c r="AO130" s="859"/>
      <c r="AP130" s="861"/>
      <c r="AQ130" s="862"/>
      <c r="AR130" s="862"/>
      <c r="AS130" s="862"/>
      <c r="AT130" s="863"/>
      <c r="AU130" s="284"/>
      <c r="AV130" s="284"/>
      <c r="AW130" s="284"/>
      <c r="AX130" s="827" t="s">
        <v>501</v>
      </c>
      <c r="AY130" s="828"/>
      <c r="AZ130" s="828"/>
      <c r="BA130" s="828"/>
      <c r="BB130" s="828"/>
      <c r="BC130" s="828"/>
      <c r="BD130" s="828"/>
      <c r="BE130" s="829"/>
      <c r="BF130" s="830">
        <v>8.8000000000000007</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5">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502</v>
      </c>
      <c r="X131" s="838"/>
      <c r="Y131" s="838"/>
      <c r="Z131" s="839"/>
      <c r="AA131" s="840">
        <v>13030925</v>
      </c>
      <c r="AB131" s="841"/>
      <c r="AC131" s="841"/>
      <c r="AD131" s="841"/>
      <c r="AE131" s="842"/>
      <c r="AF131" s="843">
        <v>13293339</v>
      </c>
      <c r="AG131" s="841"/>
      <c r="AH131" s="841"/>
      <c r="AI131" s="841"/>
      <c r="AJ131" s="842"/>
      <c r="AK131" s="843">
        <v>13302923</v>
      </c>
      <c r="AL131" s="841"/>
      <c r="AM131" s="841"/>
      <c r="AN131" s="841"/>
      <c r="AO131" s="842"/>
      <c r="AP131" s="844"/>
      <c r="AQ131" s="845"/>
      <c r="AR131" s="845"/>
      <c r="AS131" s="845"/>
      <c r="AT131" s="846"/>
      <c r="AU131" s="284"/>
      <c r="AV131" s="284"/>
      <c r="AW131" s="284"/>
      <c r="AX131" s="805" t="s">
        <v>503</v>
      </c>
      <c r="AY131" s="806"/>
      <c r="AZ131" s="806"/>
      <c r="BA131" s="806"/>
      <c r="BB131" s="806"/>
      <c r="BC131" s="806"/>
      <c r="BD131" s="806"/>
      <c r="BE131" s="807"/>
      <c r="BF131" s="808">
        <v>97.3</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2">
      <c r="A132" s="814" t="s">
        <v>504</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505</v>
      </c>
      <c r="W132" s="818"/>
      <c r="X132" s="818"/>
      <c r="Y132" s="818"/>
      <c r="Z132" s="819"/>
      <c r="AA132" s="820">
        <v>10.139073010000001</v>
      </c>
      <c r="AB132" s="821"/>
      <c r="AC132" s="821"/>
      <c r="AD132" s="821"/>
      <c r="AE132" s="822"/>
      <c r="AF132" s="823">
        <v>8.282569187</v>
      </c>
      <c r="AG132" s="821"/>
      <c r="AH132" s="821"/>
      <c r="AI132" s="821"/>
      <c r="AJ132" s="822"/>
      <c r="AK132" s="823">
        <v>8.2443685500000008</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5">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506</v>
      </c>
      <c r="W133" s="797"/>
      <c r="X133" s="797"/>
      <c r="Y133" s="797"/>
      <c r="Z133" s="798"/>
      <c r="AA133" s="799">
        <v>9.8000000000000007</v>
      </c>
      <c r="AB133" s="800"/>
      <c r="AC133" s="800"/>
      <c r="AD133" s="800"/>
      <c r="AE133" s="801"/>
      <c r="AF133" s="799">
        <v>9.4</v>
      </c>
      <c r="AG133" s="800"/>
      <c r="AH133" s="800"/>
      <c r="AI133" s="800"/>
      <c r="AJ133" s="801"/>
      <c r="AK133" s="799">
        <v>8.8000000000000007</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2">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 hidden="1" x14ac:dyDescent="0.2">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2"/>
  </sheetData>
  <sheetProtection algorithmName="SHA-512" hashValue="gITOoIzGLdfDNOJaFkcOyjsVzA38Eu7k91DWp3JEZMGFXOEylQ2tqp9emBoGg0ML62bxY+NGfWW3Cu6k63+IFA==" saltValue="RNaQ4y8wM3hj2t3Pyddhr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DQ110"/>
  <sheetViews>
    <sheetView showGridLines="0" view="pageBreakPreview" zoomScaleNormal="85" zoomScaleSheetLayoutView="100" workbookViewId="0"/>
  </sheetViews>
  <sheetFormatPr defaultColWidth="0" defaultRowHeight="13.5" customHeight="1" zeroHeight="1" x14ac:dyDescent="0.2"/>
  <cols>
    <col min="1" max="120" width="2.7265625" style="291" customWidth="1"/>
    <col min="121" max="121" width="0" style="290" hidden="1" customWidth="1"/>
    <col min="122" max="16384" width="9" style="290" hidden="1"/>
  </cols>
  <sheetData>
    <row r="1" spans="1:120" ht="13"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90"/>
    </row>
    <row r="17" spans="119:120" ht="13" x14ac:dyDescent="0.2">
      <c r="DP17" s="290"/>
    </row>
    <row r="18" spans="119:120" ht="13" x14ac:dyDescent="0.2"/>
    <row r="19" spans="119:120" ht="13" x14ac:dyDescent="0.2"/>
    <row r="20" spans="119:120" ht="13" x14ac:dyDescent="0.2">
      <c r="DO20" s="290"/>
      <c r="DP20" s="290"/>
    </row>
    <row r="21" spans="119:120" ht="13" x14ac:dyDescent="0.2">
      <c r="DP21" s="290"/>
    </row>
    <row r="22" spans="119:120" ht="13" x14ac:dyDescent="0.2"/>
    <row r="23" spans="119:120" ht="13" x14ac:dyDescent="0.2">
      <c r="DO23" s="290"/>
      <c r="DP23" s="290"/>
    </row>
    <row r="24" spans="119:120" ht="13" x14ac:dyDescent="0.2">
      <c r="DP24" s="290"/>
    </row>
    <row r="25" spans="119:120" ht="13" x14ac:dyDescent="0.2">
      <c r="DP25" s="290"/>
    </row>
    <row r="26" spans="119:120" ht="13" x14ac:dyDescent="0.2">
      <c r="DO26" s="290"/>
      <c r="DP26" s="290"/>
    </row>
    <row r="27" spans="119:120" ht="13" x14ac:dyDescent="0.2"/>
    <row r="28" spans="119:120" ht="13" x14ac:dyDescent="0.2">
      <c r="DO28" s="290"/>
      <c r="DP28" s="290"/>
    </row>
    <row r="29" spans="119:120" ht="13" x14ac:dyDescent="0.2">
      <c r="DP29" s="290"/>
    </row>
    <row r="30" spans="119:120" ht="13" x14ac:dyDescent="0.2"/>
    <row r="31" spans="119:120" ht="13" x14ac:dyDescent="0.2">
      <c r="DO31" s="290"/>
      <c r="DP31" s="290"/>
    </row>
    <row r="32" spans="119:120" ht="13" x14ac:dyDescent="0.2"/>
    <row r="33" spans="98:120" ht="13" x14ac:dyDescent="0.2">
      <c r="DO33" s="290"/>
      <c r="DP33" s="290"/>
    </row>
    <row r="34" spans="98:120" ht="13" x14ac:dyDescent="0.2">
      <c r="DM34" s="290"/>
    </row>
    <row r="35" spans="98:120" ht="13" x14ac:dyDescent="0.2">
      <c r="CT35" s="290"/>
      <c r="CU35" s="290"/>
      <c r="CV35" s="290"/>
      <c r="CY35" s="290"/>
      <c r="CZ35" s="290"/>
      <c r="DA35" s="290"/>
      <c r="DD35" s="290"/>
      <c r="DE35" s="290"/>
      <c r="DF35" s="290"/>
      <c r="DI35" s="290"/>
      <c r="DJ35" s="290"/>
      <c r="DK35" s="290"/>
      <c r="DM35" s="290"/>
      <c r="DN35" s="290"/>
      <c r="DO35" s="290"/>
      <c r="DP35" s="290"/>
    </row>
    <row r="36" spans="98:120" ht="13" x14ac:dyDescent="0.2"/>
    <row r="37" spans="98:120" ht="13" x14ac:dyDescent="0.2">
      <c r="CW37" s="290"/>
      <c r="DB37" s="290"/>
      <c r="DG37" s="290"/>
      <c r="DL37" s="290"/>
      <c r="DP37" s="290"/>
    </row>
    <row r="38" spans="98:120" ht="13" x14ac:dyDescent="0.2">
      <c r="CT38" s="290"/>
      <c r="CU38" s="290"/>
      <c r="CV38" s="290"/>
      <c r="CW38" s="290"/>
      <c r="CY38" s="290"/>
      <c r="CZ38" s="290"/>
      <c r="DA38" s="290"/>
      <c r="DB38" s="290"/>
      <c r="DD38" s="290"/>
      <c r="DE38" s="290"/>
      <c r="DF38" s="290"/>
      <c r="DG38" s="290"/>
      <c r="DI38" s="290"/>
      <c r="DJ38" s="290"/>
      <c r="DK38" s="290"/>
      <c r="DL38" s="290"/>
      <c r="DN38" s="290"/>
      <c r="DO38" s="290"/>
      <c r="DP38" s="290"/>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90"/>
      <c r="DO49" s="290"/>
      <c r="DP49" s="290"/>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90"/>
      <c r="CS63" s="290"/>
      <c r="CX63" s="290"/>
      <c r="DC63" s="290"/>
      <c r="DH63" s="290"/>
    </row>
    <row r="64" spans="22:120" ht="13" x14ac:dyDescent="0.2">
      <c r="V64" s="290"/>
    </row>
    <row r="65" spans="15:120" ht="13" x14ac:dyDescent="0.2">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ht="13" x14ac:dyDescent="0.2">
      <c r="Q66" s="290"/>
      <c r="S66" s="290"/>
      <c r="U66" s="290"/>
      <c r="DM66" s="290"/>
    </row>
    <row r="67" spans="15:120" ht="13" x14ac:dyDescent="0.2">
      <c r="O67" s="290"/>
      <c r="P67" s="290"/>
      <c r="R67" s="290"/>
      <c r="T67" s="290"/>
      <c r="Y67" s="290"/>
      <c r="CT67" s="290"/>
      <c r="CV67" s="290"/>
      <c r="CW67" s="290"/>
      <c r="CY67" s="290"/>
      <c r="DA67" s="290"/>
      <c r="DB67" s="290"/>
      <c r="DD67" s="290"/>
      <c r="DF67" s="290"/>
      <c r="DG67" s="290"/>
      <c r="DI67" s="290"/>
      <c r="DK67" s="290"/>
      <c r="DL67" s="290"/>
      <c r="DN67" s="290"/>
      <c r="DO67" s="290"/>
      <c r="DP67" s="290"/>
    </row>
    <row r="68" spans="15:120" ht="13" x14ac:dyDescent="0.2"/>
    <row r="69" spans="15:120" ht="13" x14ac:dyDescent="0.2"/>
    <row r="70" spans="15:120" ht="13" x14ac:dyDescent="0.2"/>
    <row r="71" spans="15:120" ht="13" x14ac:dyDescent="0.2"/>
    <row r="72" spans="15:120" ht="13" x14ac:dyDescent="0.2">
      <c r="DP72" s="290"/>
    </row>
    <row r="73" spans="15:120" ht="13" x14ac:dyDescent="0.2">
      <c r="DP73" s="290"/>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90"/>
      <c r="CX96" s="290"/>
      <c r="DC96" s="290"/>
      <c r="DH96" s="290"/>
    </row>
    <row r="97" spans="24:120" ht="13" x14ac:dyDescent="0.2">
      <c r="CS97" s="290"/>
      <c r="CX97" s="290"/>
      <c r="DC97" s="290"/>
      <c r="DH97" s="290"/>
      <c r="DP97" s="291" t="s">
        <v>507</v>
      </c>
    </row>
    <row r="98" spans="24:120" ht="13" hidden="1" x14ac:dyDescent="0.2">
      <c r="CS98" s="290"/>
      <c r="CX98" s="290"/>
      <c r="DC98" s="290"/>
      <c r="DH98" s="290"/>
    </row>
    <row r="99" spans="24:120" ht="13" hidden="1" x14ac:dyDescent="0.2">
      <c r="CS99" s="290"/>
      <c r="CX99" s="290"/>
      <c r="DC99" s="290"/>
      <c r="DH99" s="290"/>
    </row>
    <row r="100" spans="24:120" ht="13" hidden="1" x14ac:dyDescent="0.2"/>
    <row r="101" spans="24:120" ht="12" hidden="1" customHeight="1" x14ac:dyDescent="0.2">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2">
      <c r="CU102" s="290"/>
      <c r="CZ102" s="290"/>
      <c r="DE102" s="290"/>
      <c r="DJ102" s="290"/>
      <c r="DM102" s="290"/>
    </row>
    <row r="103" spans="24:120" ht="13" hidden="1" x14ac:dyDescent="0.2">
      <c r="CT103" s="290"/>
      <c r="CV103" s="290"/>
      <c r="CW103" s="290"/>
      <c r="CY103" s="290"/>
      <c r="DA103" s="290"/>
      <c r="DB103" s="290"/>
      <c r="DD103" s="290"/>
      <c r="DF103" s="290"/>
      <c r="DG103" s="290"/>
      <c r="DI103" s="290"/>
      <c r="DK103" s="290"/>
      <c r="DL103" s="290"/>
      <c r="DM103" s="290"/>
      <c r="DN103" s="290"/>
      <c r="DO103" s="290"/>
      <c r="DP103" s="290"/>
    </row>
    <row r="104" spans="24:120" ht="13" hidden="1" x14ac:dyDescent="0.2">
      <c r="CV104" s="290"/>
      <c r="CW104" s="290"/>
      <c r="DA104" s="290"/>
      <c r="DB104" s="290"/>
      <c r="DF104" s="290"/>
      <c r="DG104" s="290"/>
      <c r="DK104" s="290"/>
      <c r="DL104" s="290"/>
      <c r="DN104" s="290"/>
      <c r="DO104" s="290"/>
      <c r="DP104" s="290"/>
    </row>
    <row r="105" spans="24:120" ht="12.75" hidden="1" customHeight="1" x14ac:dyDescent="0.2"/>
    <row r="106" spans="24:120" ht="13" hidden="1" x14ac:dyDescent="0.2"/>
    <row r="107" spans="24:120" ht="13" hidden="1" x14ac:dyDescent="0.2"/>
    <row r="108" spans="24:120" ht="13" hidden="1" x14ac:dyDescent="0.2"/>
    <row r="109" spans="24:120" ht="13" hidden="1" x14ac:dyDescent="0.2"/>
    <row r="110" spans="24:120" ht="13" hidden="1" x14ac:dyDescent="0.2"/>
  </sheetData>
  <sheetProtection algorithmName="SHA-512" hashValue="FVsftyQ/lIOtWzD1NHrCNH8Wf5dRKL+3LWaf5aSD2Q6KJ4ipNvk/LL/a5Js4JcxF4GuqzGDDhWUMj11b4ftthg==" saltValue="AQDespgDL/mO121YXPMKGA=="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DL103"/>
  <sheetViews>
    <sheetView showGridLines="0" zoomScaleNormal="100" zoomScaleSheetLayoutView="55" workbookViewId="0"/>
  </sheetViews>
  <sheetFormatPr defaultColWidth="0" defaultRowHeight="13.5" customHeight="1" zeroHeight="1" x14ac:dyDescent="0.2"/>
  <cols>
    <col min="1" max="116" width="2.6328125" style="291" customWidth="1"/>
    <col min="117" max="16384" width="9" style="290" hidden="1"/>
  </cols>
  <sheetData>
    <row r="1" spans="2:116" ht="13"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ht="13" x14ac:dyDescent="0.2"/>
    <row r="3" spans="2:116" ht="13" x14ac:dyDescent="0.2"/>
    <row r="4" spans="2:116" ht="13" x14ac:dyDescent="0.2">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ht="13" x14ac:dyDescent="0.2">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ht="13" x14ac:dyDescent="0.2"/>
    <row r="20" spans="9:116" ht="13" x14ac:dyDescent="0.2"/>
    <row r="21" spans="9:116" ht="13" x14ac:dyDescent="0.2">
      <c r="DL21" s="290"/>
    </row>
    <row r="22" spans="9:116" ht="13" x14ac:dyDescent="0.2">
      <c r="DI22" s="290"/>
      <c r="DJ22" s="290"/>
      <c r="DK22" s="290"/>
      <c r="DL22" s="290"/>
    </row>
    <row r="23" spans="9:116" ht="13" x14ac:dyDescent="0.2">
      <c r="CY23" s="290"/>
      <c r="CZ23" s="290"/>
      <c r="DA23" s="290"/>
      <c r="DB23" s="290"/>
      <c r="DC23" s="290"/>
      <c r="DD23" s="290"/>
      <c r="DE23" s="290"/>
      <c r="DF23" s="290"/>
      <c r="DG23" s="290"/>
      <c r="DH23" s="290"/>
      <c r="DI23" s="290"/>
      <c r="DJ23" s="290"/>
      <c r="DK23" s="290"/>
      <c r="DL23" s="290"/>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90"/>
      <c r="DA35" s="290"/>
      <c r="DB35" s="290"/>
      <c r="DC35" s="290"/>
      <c r="DD35" s="290"/>
      <c r="DE35" s="290"/>
      <c r="DF35" s="290"/>
      <c r="DG35" s="290"/>
      <c r="DH35" s="290"/>
      <c r="DI35" s="290"/>
      <c r="DJ35" s="290"/>
      <c r="DK35" s="290"/>
      <c r="DL35" s="290"/>
    </row>
    <row r="36" spans="15:116" ht="13" x14ac:dyDescent="0.2"/>
    <row r="37" spans="15:116" ht="13" x14ac:dyDescent="0.2">
      <c r="DL37" s="290"/>
    </row>
    <row r="38" spans="15:116" ht="13" x14ac:dyDescent="0.2">
      <c r="DI38" s="290"/>
      <c r="DJ38" s="290"/>
      <c r="DK38" s="290"/>
      <c r="DL38" s="290"/>
    </row>
    <row r="39" spans="15:116" ht="13" x14ac:dyDescent="0.2"/>
    <row r="40" spans="15:116" ht="13" x14ac:dyDescent="0.2"/>
    <row r="41" spans="15:116" ht="13" x14ac:dyDescent="0.2"/>
    <row r="42" spans="15:116" ht="13" x14ac:dyDescent="0.2"/>
    <row r="43" spans="15:116" ht="13" x14ac:dyDescent="0.2">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ht="13" x14ac:dyDescent="0.2">
      <c r="DL44" s="290"/>
    </row>
    <row r="45" spans="15:116" ht="13" x14ac:dyDescent="0.2"/>
    <row r="46" spans="15:116" ht="13" x14ac:dyDescent="0.2">
      <c r="DA46" s="290"/>
      <c r="DB46" s="290"/>
      <c r="DC46" s="290"/>
      <c r="DD46" s="290"/>
      <c r="DE46" s="290"/>
      <c r="DF46" s="290"/>
      <c r="DG46" s="290"/>
      <c r="DH46" s="290"/>
      <c r="DI46" s="290"/>
      <c r="DJ46" s="290"/>
      <c r="DK46" s="290"/>
      <c r="DL46" s="290"/>
    </row>
    <row r="47" spans="15:116" ht="13" x14ac:dyDescent="0.2"/>
    <row r="48" spans="15:116" ht="13" x14ac:dyDescent="0.2"/>
    <row r="49" spans="104:116" ht="13" x14ac:dyDescent="0.2"/>
    <row r="50" spans="104:116" ht="13" x14ac:dyDescent="0.2">
      <c r="CZ50" s="290"/>
      <c r="DA50" s="290"/>
      <c r="DB50" s="290"/>
      <c r="DC50" s="290"/>
      <c r="DD50" s="290"/>
      <c r="DE50" s="290"/>
      <c r="DF50" s="290"/>
      <c r="DG50" s="290"/>
      <c r="DH50" s="290"/>
      <c r="DI50" s="290"/>
      <c r="DJ50" s="290"/>
      <c r="DK50" s="290"/>
      <c r="DL50" s="290"/>
    </row>
    <row r="51" spans="104:116" ht="13" x14ac:dyDescent="0.2"/>
    <row r="52" spans="104:116" ht="13" x14ac:dyDescent="0.2"/>
    <row r="53" spans="104:116" ht="13" x14ac:dyDescent="0.2">
      <c r="DL53" s="290"/>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90"/>
      <c r="DD67" s="290"/>
      <c r="DE67" s="290"/>
      <c r="DF67" s="290"/>
      <c r="DG67" s="290"/>
      <c r="DH67" s="290"/>
      <c r="DI67" s="290"/>
      <c r="DJ67" s="290"/>
      <c r="DK67" s="290"/>
      <c r="DL67" s="290"/>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p/XOZT6igtCtki9FgteMBaJGD1NdlB1rzOQ/xCuHTMpIieN1b47ezJb72cmUnk9d9idzJsnjrN9LZP/zm9ghug==" saltValue="7OgScUs3uMVu13/8wRDs6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AZ74"/>
  <sheetViews>
    <sheetView showGridLines="0" view="pageBreakPreview" workbookViewId="0"/>
  </sheetViews>
  <sheetFormatPr defaultColWidth="0" defaultRowHeight="13.5" customHeight="1" zeroHeight="1" x14ac:dyDescent="0.2"/>
  <cols>
    <col min="1" max="36" width="2.453125" style="292" customWidth="1"/>
    <col min="37" max="44" width="17" style="292" customWidth="1"/>
    <col min="45" max="45" width="6.08984375" style="299" customWidth="1"/>
    <col min="46" max="46" width="3" style="297" customWidth="1"/>
    <col min="47" max="47" width="19.08984375" style="292" hidden="1" customWidth="1"/>
    <col min="48" max="52" width="12.6328125" style="292" hidden="1" customWidth="1"/>
    <col min="53" max="16384" width="8.6328125" style="292" hidden="1"/>
  </cols>
  <sheetData>
    <row r="1" spans="1:46" ht="13" x14ac:dyDescent="0.2">
      <c r="AS1" s="293"/>
      <c r="AT1" s="293"/>
    </row>
    <row r="2" spans="1:46" ht="13" x14ac:dyDescent="0.2">
      <c r="AS2" s="293"/>
      <c r="AT2" s="293"/>
    </row>
    <row r="3" spans="1:46" ht="13" x14ac:dyDescent="0.2">
      <c r="AS3" s="293"/>
      <c r="AT3" s="293"/>
    </row>
    <row r="4" spans="1:46" ht="13" x14ac:dyDescent="0.2">
      <c r="AS4" s="293"/>
      <c r="AT4" s="293"/>
    </row>
    <row r="5" spans="1:46" ht="16.5" x14ac:dyDescent="0.2">
      <c r="A5" s="294" t="s">
        <v>508</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ht="13" x14ac:dyDescent="0.2">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509</v>
      </c>
      <c r="AL6" s="298"/>
      <c r="AM6" s="298"/>
      <c r="AN6" s="298"/>
      <c r="AO6" s="293"/>
      <c r="AP6" s="293"/>
      <c r="AQ6" s="293"/>
      <c r="AR6" s="293"/>
    </row>
    <row r="7" spans="1:46" ht="13" x14ac:dyDescent="0.2">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510</v>
      </c>
      <c r="AP7" s="303"/>
      <c r="AQ7" s="304" t="s">
        <v>511</v>
      </c>
      <c r="AR7" s="305"/>
    </row>
    <row r="8" spans="1:46" ht="13" x14ac:dyDescent="0.2">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512</v>
      </c>
      <c r="AQ8" s="310" t="s">
        <v>513</v>
      </c>
      <c r="AR8" s="311" t="s">
        <v>514</v>
      </c>
    </row>
    <row r="9" spans="1:46" ht="13" x14ac:dyDescent="0.2">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515</v>
      </c>
      <c r="AL9" s="1227"/>
      <c r="AM9" s="1227"/>
      <c r="AN9" s="1228"/>
      <c r="AO9" s="312">
        <v>4390356</v>
      </c>
      <c r="AP9" s="312">
        <v>57459</v>
      </c>
      <c r="AQ9" s="313">
        <v>57145</v>
      </c>
      <c r="AR9" s="314">
        <v>0.5</v>
      </c>
    </row>
    <row r="10" spans="1:46" ht="13" x14ac:dyDescent="0.2">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516</v>
      </c>
      <c r="AL10" s="1227"/>
      <c r="AM10" s="1227"/>
      <c r="AN10" s="1228"/>
      <c r="AO10" s="315">
        <v>130471</v>
      </c>
      <c r="AP10" s="315">
        <v>1708</v>
      </c>
      <c r="AQ10" s="316">
        <v>3801</v>
      </c>
      <c r="AR10" s="317">
        <v>-55.1</v>
      </c>
    </row>
    <row r="11" spans="1:46" ht="13.5" customHeight="1" x14ac:dyDescent="0.2">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517</v>
      </c>
      <c r="AL11" s="1227"/>
      <c r="AM11" s="1227"/>
      <c r="AN11" s="1228"/>
      <c r="AO11" s="315">
        <v>101782</v>
      </c>
      <c r="AP11" s="315">
        <v>1332</v>
      </c>
      <c r="AQ11" s="316">
        <v>6723</v>
      </c>
      <c r="AR11" s="317">
        <v>-80.2</v>
      </c>
    </row>
    <row r="12" spans="1:46" ht="13.5" customHeight="1" x14ac:dyDescent="0.2">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518</v>
      </c>
      <c r="AL12" s="1227"/>
      <c r="AM12" s="1227"/>
      <c r="AN12" s="1228"/>
      <c r="AO12" s="315">
        <v>1937</v>
      </c>
      <c r="AP12" s="315">
        <v>25</v>
      </c>
      <c r="AQ12" s="316">
        <v>959</v>
      </c>
      <c r="AR12" s="317">
        <v>-97.4</v>
      </c>
    </row>
    <row r="13" spans="1:46" ht="13.5" customHeight="1" x14ac:dyDescent="0.2">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519</v>
      </c>
      <c r="AL13" s="1227"/>
      <c r="AM13" s="1227"/>
      <c r="AN13" s="1228"/>
      <c r="AO13" s="315" t="s">
        <v>520</v>
      </c>
      <c r="AP13" s="315" t="s">
        <v>520</v>
      </c>
      <c r="AQ13" s="316">
        <v>1</v>
      </c>
      <c r="AR13" s="317" t="s">
        <v>520</v>
      </c>
    </row>
    <row r="14" spans="1:46" ht="13.5" customHeight="1" x14ac:dyDescent="0.2">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521</v>
      </c>
      <c r="AL14" s="1227"/>
      <c r="AM14" s="1227"/>
      <c r="AN14" s="1228"/>
      <c r="AO14" s="315">
        <v>117945</v>
      </c>
      <c r="AP14" s="315">
        <v>1544</v>
      </c>
      <c r="AQ14" s="316">
        <v>2728</v>
      </c>
      <c r="AR14" s="317">
        <v>-43.4</v>
      </c>
    </row>
    <row r="15" spans="1:46" ht="13.5" customHeight="1" x14ac:dyDescent="0.2">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522</v>
      </c>
      <c r="AL15" s="1227"/>
      <c r="AM15" s="1227"/>
      <c r="AN15" s="1228"/>
      <c r="AO15" s="315">
        <v>141069</v>
      </c>
      <c r="AP15" s="315">
        <v>1846</v>
      </c>
      <c r="AQ15" s="316">
        <v>1349</v>
      </c>
      <c r="AR15" s="317">
        <v>36.799999999999997</v>
      </c>
    </row>
    <row r="16" spans="1:46" ht="13" x14ac:dyDescent="0.2">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523</v>
      </c>
      <c r="AL16" s="1230"/>
      <c r="AM16" s="1230"/>
      <c r="AN16" s="1231"/>
      <c r="AO16" s="315">
        <v>-310897</v>
      </c>
      <c r="AP16" s="315">
        <v>-4069</v>
      </c>
      <c r="AQ16" s="316">
        <v>-4270</v>
      </c>
      <c r="AR16" s="317">
        <v>-4.7</v>
      </c>
    </row>
    <row r="17" spans="1:46" ht="13" x14ac:dyDescent="0.2">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185</v>
      </c>
      <c r="AL17" s="1230"/>
      <c r="AM17" s="1230"/>
      <c r="AN17" s="1231"/>
      <c r="AO17" s="315">
        <v>4572663</v>
      </c>
      <c r="AP17" s="315">
        <v>59845</v>
      </c>
      <c r="AQ17" s="316">
        <v>68438</v>
      </c>
      <c r="AR17" s="317">
        <v>-12.6</v>
      </c>
    </row>
    <row r="18" spans="1:46" ht="13" x14ac:dyDescent="0.2">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ht="13" x14ac:dyDescent="0.2">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524</v>
      </c>
      <c r="AL19" s="293"/>
      <c r="AM19" s="293"/>
      <c r="AN19" s="293"/>
      <c r="AO19" s="293"/>
      <c r="AP19" s="293"/>
      <c r="AQ19" s="293"/>
      <c r="AR19" s="293"/>
    </row>
    <row r="20" spans="1:46" ht="13" x14ac:dyDescent="0.2">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525</v>
      </c>
      <c r="AP20" s="323" t="s">
        <v>526</v>
      </c>
      <c r="AQ20" s="324" t="s">
        <v>527</v>
      </c>
      <c r="AR20" s="325"/>
    </row>
    <row r="21" spans="1:46" s="331" customFormat="1" ht="13" x14ac:dyDescent="0.2">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528</v>
      </c>
      <c r="AL21" s="1224"/>
      <c r="AM21" s="1224"/>
      <c r="AN21" s="1225"/>
      <c r="AO21" s="327">
        <v>5.65</v>
      </c>
      <c r="AP21" s="328">
        <v>6.23</v>
      </c>
      <c r="AQ21" s="329">
        <v>-0.57999999999999996</v>
      </c>
      <c r="AR21" s="298"/>
      <c r="AS21" s="330"/>
      <c r="AT21" s="326"/>
    </row>
    <row r="22" spans="1:46" s="331" customFormat="1" ht="13" x14ac:dyDescent="0.2">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529</v>
      </c>
      <c r="AL22" s="1224"/>
      <c r="AM22" s="1224"/>
      <c r="AN22" s="1225"/>
      <c r="AO22" s="332">
        <v>100.1</v>
      </c>
      <c r="AP22" s="333">
        <v>98.5</v>
      </c>
      <c r="AQ22" s="334">
        <v>1.6</v>
      </c>
      <c r="AR22" s="318"/>
      <c r="AS22" s="330"/>
      <c r="AT22" s="326"/>
    </row>
    <row r="23" spans="1:46" s="331" customFormat="1" ht="13" x14ac:dyDescent="0.2">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ht="13" x14ac:dyDescent="0.2">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ht="13" x14ac:dyDescent="0.2">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ht="13" x14ac:dyDescent="0.2">
      <c r="A26" s="298" t="s">
        <v>530</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ht="13" x14ac:dyDescent="0.2">
      <c r="A27" s="339"/>
      <c r="AO27" s="293"/>
      <c r="AP27" s="293"/>
      <c r="AQ27" s="293"/>
      <c r="AR27" s="293"/>
      <c r="AS27" s="293"/>
      <c r="AT27" s="293"/>
    </row>
    <row r="28" spans="1:46" ht="16.5" x14ac:dyDescent="0.2">
      <c r="A28" s="294" t="s">
        <v>531</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ht="13" x14ac:dyDescent="0.2">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532</v>
      </c>
      <c r="AL29" s="298"/>
      <c r="AM29" s="298"/>
      <c r="AN29" s="298"/>
      <c r="AO29" s="293"/>
      <c r="AP29" s="293"/>
      <c r="AQ29" s="293"/>
      <c r="AR29" s="293"/>
      <c r="AS29" s="341"/>
    </row>
    <row r="30" spans="1:46" ht="13" x14ac:dyDescent="0.2">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510</v>
      </c>
      <c r="AP30" s="303"/>
      <c r="AQ30" s="304" t="s">
        <v>511</v>
      </c>
      <c r="AR30" s="305"/>
    </row>
    <row r="31" spans="1:46" ht="13" x14ac:dyDescent="0.2">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512</v>
      </c>
      <c r="AQ31" s="310" t="s">
        <v>513</v>
      </c>
      <c r="AR31" s="311" t="s">
        <v>514</v>
      </c>
    </row>
    <row r="32" spans="1:46" ht="27" customHeight="1" x14ac:dyDescent="0.2">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533</v>
      </c>
      <c r="AL32" s="1215"/>
      <c r="AM32" s="1215"/>
      <c r="AN32" s="1216"/>
      <c r="AO32" s="342">
        <v>2584850</v>
      </c>
      <c r="AP32" s="342">
        <v>33829</v>
      </c>
      <c r="AQ32" s="343">
        <v>33979</v>
      </c>
      <c r="AR32" s="344">
        <v>-0.4</v>
      </c>
    </row>
    <row r="33" spans="1:46" ht="13.5" customHeight="1" x14ac:dyDescent="0.2">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534</v>
      </c>
      <c r="AL33" s="1215"/>
      <c r="AM33" s="1215"/>
      <c r="AN33" s="1216"/>
      <c r="AO33" s="342" t="s">
        <v>520</v>
      </c>
      <c r="AP33" s="342" t="s">
        <v>520</v>
      </c>
      <c r="AQ33" s="343" t="s">
        <v>520</v>
      </c>
      <c r="AR33" s="344" t="s">
        <v>520</v>
      </c>
    </row>
    <row r="34" spans="1:46" ht="27" customHeight="1" x14ac:dyDescent="0.2">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535</v>
      </c>
      <c r="AL34" s="1215"/>
      <c r="AM34" s="1215"/>
      <c r="AN34" s="1216"/>
      <c r="AO34" s="342" t="s">
        <v>520</v>
      </c>
      <c r="AP34" s="342" t="s">
        <v>520</v>
      </c>
      <c r="AQ34" s="343">
        <v>15</v>
      </c>
      <c r="AR34" s="344" t="s">
        <v>520</v>
      </c>
    </row>
    <row r="35" spans="1:46" ht="27" customHeight="1" x14ac:dyDescent="0.2">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536</v>
      </c>
      <c r="AL35" s="1215"/>
      <c r="AM35" s="1215"/>
      <c r="AN35" s="1216"/>
      <c r="AO35" s="342">
        <v>600732</v>
      </c>
      <c r="AP35" s="342">
        <v>7862</v>
      </c>
      <c r="AQ35" s="343">
        <v>9031</v>
      </c>
      <c r="AR35" s="344">
        <v>-12.9</v>
      </c>
    </row>
    <row r="36" spans="1:46" ht="27" customHeight="1" x14ac:dyDescent="0.2">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537</v>
      </c>
      <c r="AL36" s="1215"/>
      <c r="AM36" s="1215"/>
      <c r="AN36" s="1216"/>
      <c r="AO36" s="342">
        <v>108811</v>
      </c>
      <c r="AP36" s="342">
        <v>1424</v>
      </c>
      <c r="AQ36" s="343">
        <v>1893</v>
      </c>
      <c r="AR36" s="344">
        <v>-24.8</v>
      </c>
    </row>
    <row r="37" spans="1:46" ht="13.5" customHeight="1" x14ac:dyDescent="0.2">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538</v>
      </c>
      <c r="AL37" s="1215"/>
      <c r="AM37" s="1215"/>
      <c r="AN37" s="1216"/>
      <c r="AO37" s="342">
        <v>470654</v>
      </c>
      <c r="AP37" s="342">
        <v>6160</v>
      </c>
      <c r="AQ37" s="343">
        <v>1352</v>
      </c>
      <c r="AR37" s="344">
        <v>355.6</v>
      </c>
    </row>
    <row r="38" spans="1:46" ht="27" customHeight="1" x14ac:dyDescent="0.2">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539</v>
      </c>
      <c r="AL38" s="1218"/>
      <c r="AM38" s="1218"/>
      <c r="AN38" s="1219"/>
      <c r="AO38" s="345" t="s">
        <v>520</v>
      </c>
      <c r="AP38" s="345" t="s">
        <v>520</v>
      </c>
      <c r="AQ38" s="346">
        <v>1</v>
      </c>
      <c r="AR38" s="334" t="s">
        <v>520</v>
      </c>
      <c r="AS38" s="341"/>
    </row>
    <row r="39" spans="1:46" ht="13" x14ac:dyDescent="0.2">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540</v>
      </c>
      <c r="AL39" s="1218"/>
      <c r="AM39" s="1218"/>
      <c r="AN39" s="1219"/>
      <c r="AO39" s="342">
        <v>-599917</v>
      </c>
      <c r="AP39" s="342">
        <v>-7851</v>
      </c>
      <c r="AQ39" s="343">
        <v>-6634</v>
      </c>
      <c r="AR39" s="344">
        <v>18.3</v>
      </c>
      <c r="AS39" s="341"/>
    </row>
    <row r="40" spans="1:46" ht="27" customHeight="1" x14ac:dyDescent="0.2">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541</v>
      </c>
      <c r="AL40" s="1215"/>
      <c r="AM40" s="1215"/>
      <c r="AN40" s="1216"/>
      <c r="AO40" s="342">
        <v>-2068388</v>
      </c>
      <c r="AP40" s="342">
        <v>-27070</v>
      </c>
      <c r="AQ40" s="343">
        <v>-28305</v>
      </c>
      <c r="AR40" s="344">
        <v>-4.4000000000000004</v>
      </c>
      <c r="AS40" s="341"/>
    </row>
    <row r="41" spans="1:46" ht="13" x14ac:dyDescent="0.2">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297</v>
      </c>
      <c r="AL41" s="1221"/>
      <c r="AM41" s="1221"/>
      <c r="AN41" s="1222"/>
      <c r="AO41" s="342">
        <v>1096742</v>
      </c>
      <c r="AP41" s="342">
        <v>14354</v>
      </c>
      <c r="AQ41" s="343">
        <v>11332</v>
      </c>
      <c r="AR41" s="344">
        <v>26.7</v>
      </c>
      <c r="AS41" s="341"/>
    </row>
    <row r="42" spans="1:46" ht="13" x14ac:dyDescent="0.2">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542</v>
      </c>
      <c r="AL42" s="293"/>
      <c r="AM42" s="293"/>
      <c r="AN42" s="293"/>
      <c r="AO42" s="293"/>
      <c r="AP42" s="293"/>
      <c r="AQ42" s="318"/>
      <c r="AR42" s="318"/>
      <c r="AS42" s="341"/>
    </row>
    <row r="43" spans="1:46" ht="13" x14ac:dyDescent="0.2">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ht="13" x14ac:dyDescent="0.2">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ht="13" x14ac:dyDescent="0.2">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ht="13" x14ac:dyDescent="0.2">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2">
      <c r="A47" s="351" t="s">
        <v>543</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ht="13" x14ac:dyDescent="0.2">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544</v>
      </c>
      <c r="AL48" s="352"/>
      <c r="AM48" s="352"/>
      <c r="AN48" s="352"/>
      <c r="AO48" s="352"/>
      <c r="AP48" s="352"/>
      <c r="AQ48" s="353"/>
      <c r="AR48" s="352"/>
    </row>
    <row r="49" spans="1:44" ht="13.5" customHeight="1" x14ac:dyDescent="0.2">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510</v>
      </c>
      <c r="AN49" s="1209" t="s">
        <v>545</v>
      </c>
      <c r="AO49" s="1210"/>
      <c r="AP49" s="1210"/>
      <c r="AQ49" s="1210"/>
      <c r="AR49" s="1211"/>
    </row>
    <row r="50" spans="1:44" ht="13" x14ac:dyDescent="0.2">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546</v>
      </c>
      <c r="AO50" s="359" t="s">
        <v>547</v>
      </c>
      <c r="AP50" s="360" t="s">
        <v>548</v>
      </c>
      <c r="AQ50" s="361" t="s">
        <v>549</v>
      </c>
      <c r="AR50" s="362" t="s">
        <v>550</v>
      </c>
    </row>
    <row r="51" spans="1:44" ht="13" x14ac:dyDescent="0.2">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551</v>
      </c>
      <c r="AL51" s="355"/>
      <c r="AM51" s="363">
        <v>1774111</v>
      </c>
      <c r="AN51" s="364">
        <v>22583</v>
      </c>
      <c r="AO51" s="365">
        <v>-1.7</v>
      </c>
      <c r="AP51" s="366">
        <v>66255</v>
      </c>
      <c r="AQ51" s="367">
        <v>3.6</v>
      </c>
      <c r="AR51" s="368">
        <v>-5.3</v>
      </c>
    </row>
    <row r="52" spans="1:44" ht="13" x14ac:dyDescent="0.2">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552</v>
      </c>
      <c r="AM52" s="371">
        <v>1299897</v>
      </c>
      <c r="AN52" s="372">
        <v>16547</v>
      </c>
      <c r="AO52" s="373">
        <v>8</v>
      </c>
      <c r="AP52" s="374">
        <v>31822</v>
      </c>
      <c r="AQ52" s="375">
        <v>8.8000000000000007</v>
      </c>
      <c r="AR52" s="376">
        <v>-0.8</v>
      </c>
    </row>
    <row r="53" spans="1:44" ht="13" x14ac:dyDescent="0.2">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553</v>
      </c>
      <c r="AL53" s="355"/>
      <c r="AM53" s="363">
        <v>2938830</v>
      </c>
      <c r="AN53" s="364">
        <v>37573</v>
      </c>
      <c r="AO53" s="365">
        <v>66.400000000000006</v>
      </c>
      <c r="AP53" s="366">
        <v>47278</v>
      </c>
      <c r="AQ53" s="367">
        <v>-28.6</v>
      </c>
      <c r="AR53" s="368">
        <v>95</v>
      </c>
    </row>
    <row r="54" spans="1:44" ht="13" x14ac:dyDescent="0.2">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552</v>
      </c>
      <c r="AM54" s="371">
        <v>2448847</v>
      </c>
      <c r="AN54" s="372">
        <v>31308</v>
      </c>
      <c r="AO54" s="373">
        <v>89.2</v>
      </c>
      <c r="AP54" s="374">
        <v>24096</v>
      </c>
      <c r="AQ54" s="375">
        <v>-24.3</v>
      </c>
      <c r="AR54" s="376">
        <v>113.5</v>
      </c>
    </row>
    <row r="55" spans="1:44" ht="13" x14ac:dyDescent="0.2">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554</v>
      </c>
      <c r="AL55" s="355"/>
      <c r="AM55" s="363">
        <v>3902953</v>
      </c>
      <c r="AN55" s="364">
        <v>50294</v>
      </c>
      <c r="AO55" s="365">
        <v>33.9</v>
      </c>
      <c r="AP55" s="366">
        <v>44504</v>
      </c>
      <c r="AQ55" s="367">
        <v>-5.9</v>
      </c>
      <c r="AR55" s="368">
        <v>39.799999999999997</v>
      </c>
    </row>
    <row r="56" spans="1:44" ht="13" x14ac:dyDescent="0.2">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552</v>
      </c>
      <c r="AM56" s="371">
        <v>2867859</v>
      </c>
      <c r="AN56" s="372">
        <v>36956</v>
      </c>
      <c r="AO56" s="373">
        <v>18</v>
      </c>
      <c r="AP56" s="374">
        <v>25876</v>
      </c>
      <c r="AQ56" s="375">
        <v>7.4</v>
      </c>
      <c r="AR56" s="376">
        <v>10.6</v>
      </c>
    </row>
    <row r="57" spans="1:44" ht="13" x14ac:dyDescent="0.2">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555</v>
      </c>
      <c r="AL57" s="355"/>
      <c r="AM57" s="363">
        <v>4788419</v>
      </c>
      <c r="AN57" s="364">
        <v>62174</v>
      </c>
      <c r="AO57" s="365">
        <v>23.6</v>
      </c>
      <c r="AP57" s="366">
        <v>47820</v>
      </c>
      <c r="AQ57" s="367">
        <v>7.5</v>
      </c>
      <c r="AR57" s="368">
        <v>16.100000000000001</v>
      </c>
    </row>
    <row r="58" spans="1:44" ht="13" x14ac:dyDescent="0.2">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552</v>
      </c>
      <c r="AM58" s="371">
        <v>3983698</v>
      </c>
      <c r="AN58" s="372">
        <v>51726</v>
      </c>
      <c r="AO58" s="373">
        <v>40</v>
      </c>
      <c r="AP58" s="374">
        <v>25855</v>
      </c>
      <c r="AQ58" s="375">
        <v>-0.1</v>
      </c>
      <c r="AR58" s="376">
        <v>40.1</v>
      </c>
    </row>
    <row r="59" spans="1:44" ht="13" x14ac:dyDescent="0.2">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556</v>
      </c>
      <c r="AL59" s="355"/>
      <c r="AM59" s="363">
        <v>5976062</v>
      </c>
      <c r="AN59" s="364">
        <v>78211</v>
      </c>
      <c r="AO59" s="365">
        <v>25.8</v>
      </c>
      <c r="AP59" s="366">
        <v>41934</v>
      </c>
      <c r="AQ59" s="367">
        <v>-12.3</v>
      </c>
      <c r="AR59" s="368">
        <v>38.1</v>
      </c>
    </row>
    <row r="60" spans="1:44" ht="13" x14ac:dyDescent="0.2">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552</v>
      </c>
      <c r="AM60" s="371">
        <v>5370492</v>
      </c>
      <c r="AN60" s="372">
        <v>70286</v>
      </c>
      <c r="AO60" s="373">
        <v>35.9</v>
      </c>
      <c r="AP60" s="374">
        <v>23352</v>
      </c>
      <c r="AQ60" s="375">
        <v>-9.6999999999999993</v>
      </c>
      <c r="AR60" s="376">
        <v>45.6</v>
      </c>
    </row>
    <row r="61" spans="1:44" ht="13" x14ac:dyDescent="0.2">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557</v>
      </c>
      <c r="AL61" s="377"/>
      <c r="AM61" s="378">
        <v>3876075</v>
      </c>
      <c r="AN61" s="379">
        <v>50167</v>
      </c>
      <c r="AO61" s="380">
        <v>29.6</v>
      </c>
      <c r="AP61" s="381">
        <v>49558</v>
      </c>
      <c r="AQ61" s="382">
        <v>-7.1</v>
      </c>
      <c r="AR61" s="368">
        <v>36.700000000000003</v>
      </c>
    </row>
    <row r="62" spans="1:44" ht="13" x14ac:dyDescent="0.2">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552</v>
      </c>
      <c r="AM62" s="371">
        <v>3194159</v>
      </c>
      <c r="AN62" s="372">
        <v>41365</v>
      </c>
      <c r="AO62" s="373">
        <v>38.200000000000003</v>
      </c>
      <c r="AP62" s="374">
        <v>26200</v>
      </c>
      <c r="AQ62" s="375">
        <v>-3.6</v>
      </c>
      <c r="AR62" s="376">
        <v>41.8</v>
      </c>
    </row>
    <row r="63" spans="1:44" ht="13" x14ac:dyDescent="0.2">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ht="13" x14ac:dyDescent="0.2">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ht="13" x14ac:dyDescent="0.2">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ht="13" x14ac:dyDescent="0.2">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2">
      <c r="AK67" s="293"/>
      <c r="AL67" s="293"/>
      <c r="AM67" s="293"/>
      <c r="AN67" s="293"/>
      <c r="AO67" s="293"/>
      <c r="AP67" s="293"/>
      <c r="AQ67" s="293"/>
      <c r="AR67" s="293"/>
      <c r="AS67" s="293"/>
      <c r="AT67" s="293"/>
    </row>
    <row r="68" spans="1:46" ht="13.5" hidden="1" customHeight="1" x14ac:dyDescent="0.2">
      <c r="AK68" s="293"/>
      <c r="AL68" s="293"/>
      <c r="AM68" s="293"/>
      <c r="AN68" s="293"/>
      <c r="AO68" s="293"/>
      <c r="AP68" s="293"/>
      <c r="AQ68" s="293"/>
      <c r="AR68" s="293"/>
    </row>
    <row r="69" spans="1:46" ht="13.5" hidden="1" customHeight="1" x14ac:dyDescent="0.2">
      <c r="AK69" s="293"/>
      <c r="AL69" s="293"/>
      <c r="AM69" s="293"/>
      <c r="AN69" s="293"/>
      <c r="AO69" s="293"/>
      <c r="AP69" s="293"/>
      <c r="AQ69" s="293"/>
      <c r="AR69" s="293"/>
    </row>
    <row r="70" spans="1:46" ht="13" hidden="1" x14ac:dyDescent="0.2">
      <c r="AK70" s="293"/>
      <c r="AL70" s="293"/>
      <c r="AM70" s="293"/>
      <c r="AN70" s="293"/>
      <c r="AO70" s="293"/>
      <c r="AP70" s="293"/>
      <c r="AQ70" s="293"/>
      <c r="AR70" s="293"/>
    </row>
    <row r="71" spans="1:46" ht="13" hidden="1" x14ac:dyDescent="0.2">
      <c r="AK71" s="293"/>
      <c r="AL71" s="293"/>
      <c r="AM71" s="293"/>
      <c r="AN71" s="293"/>
      <c r="AO71" s="293"/>
      <c r="AP71" s="293"/>
      <c r="AQ71" s="293"/>
      <c r="AR71" s="293"/>
    </row>
    <row r="72" spans="1:46" ht="13" hidden="1" x14ac:dyDescent="0.2">
      <c r="AK72" s="293"/>
      <c r="AL72" s="293"/>
      <c r="AM72" s="293"/>
      <c r="AN72" s="293"/>
      <c r="AO72" s="293"/>
      <c r="AP72" s="293"/>
      <c r="AQ72" s="293"/>
      <c r="AR72" s="293"/>
    </row>
    <row r="73" spans="1:46" ht="13" hidden="1" x14ac:dyDescent="0.2">
      <c r="AK73" s="293"/>
      <c r="AL73" s="293"/>
      <c r="AM73" s="293"/>
      <c r="AN73" s="293"/>
      <c r="AO73" s="293"/>
      <c r="AP73" s="293"/>
      <c r="AQ73" s="293"/>
      <c r="AR73" s="293"/>
    </row>
    <row r="74" spans="1:46" ht="13" hidden="1" x14ac:dyDescent="0.2"/>
  </sheetData>
  <sheetProtection algorithmName="SHA-512" hashValue="BJqyy0DSba7knn+U54DbMWS3t/fKwOS6WQbgzlVVFHq0D2CxGEL9lOQkZgZUK4+rcQ5HflIt9t7rAq+60zBDmQ==" saltValue="hHgSwnhTYtfsEhWEKeq4W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DU132"/>
  <sheetViews>
    <sheetView showGridLines="0" zoomScaleNormal="100" zoomScaleSheetLayoutView="55" workbookViewId="0"/>
  </sheetViews>
  <sheetFormatPr defaultColWidth="0" defaultRowHeight="13.5" customHeight="1" zeroHeight="1" x14ac:dyDescent="0.2"/>
  <cols>
    <col min="1" max="125" width="2.453125" style="291" customWidth="1"/>
    <col min="126" max="16384" width="9" style="290" hidden="1"/>
  </cols>
  <sheetData>
    <row r="1" spans="2:125"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ht="13" x14ac:dyDescent="0.2">
      <c r="B2" s="290"/>
      <c r="DG2" s="290"/>
    </row>
    <row r="3" spans="2:125" ht="13" x14ac:dyDescent="0.2">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ht="13" x14ac:dyDescent="0.2"/>
    <row r="5" spans="2:125" ht="13" x14ac:dyDescent="0.2"/>
    <row r="6" spans="2:125" ht="13" x14ac:dyDescent="0.2"/>
    <row r="7" spans="2:125" ht="13" x14ac:dyDescent="0.2"/>
    <row r="8" spans="2:125" ht="13" x14ac:dyDescent="0.2"/>
    <row r="9" spans="2:125" ht="13" x14ac:dyDescent="0.2">
      <c r="DU9" s="290"/>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90"/>
    </row>
    <row r="18" spans="125:125" ht="13" x14ac:dyDescent="0.2"/>
    <row r="19" spans="125:125" ht="13" x14ac:dyDescent="0.2"/>
    <row r="20" spans="125:125" ht="13" x14ac:dyDescent="0.2">
      <c r="DU20" s="290"/>
    </row>
    <row r="21" spans="125:125" ht="13" x14ac:dyDescent="0.2">
      <c r="DU21" s="290"/>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90"/>
    </row>
    <row r="29" spans="125:125" ht="13" x14ac:dyDescent="0.2"/>
    <row r="30" spans="125:125" ht="13" x14ac:dyDescent="0.2"/>
    <row r="31" spans="125:125" ht="13" x14ac:dyDescent="0.2"/>
    <row r="32" spans="125:125" ht="13" x14ac:dyDescent="0.2"/>
    <row r="33" spans="2:125" ht="13" x14ac:dyDescent="0.2">
      <c r="B33" s="290"/>
      <c r="G33" s="290"/>
      <c r="I33" s="290"/>
    </row>
    <row r="34" spans="2:125" ht="13" x14ac:dyDescent="0.2">
      <c r="C34" s="290"/>
      <c r="P34" s="290"/>
      <c r="DE34" s="290"/>
      <c r="DH34" s="290"/>
    </row>
    <row r="35" spans="2:125" ht="13" x14ac:dyDescent="0.2">
      <c r="D35" s="290"/>
      <c r="E35" s="290"/>
      <c r="DG35" s="290"/>
      <c r="DJ35" s="290"/>
      <c r="DP35" s="290"/>
      <c r="DQ35" s="290"/>
      <c r="DR35" s="290"/>
      <c r="DS35" s="290"/>
      <c r="DT35" s="290"/>
      <c r="DU35" s="290"/>
    </row>
    <row r="36" spans="2:125" ht="13" x14ac:dyDescent="0.2">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ht="13" x14ac:dyDescent="0.2">
      <c r="DU37" s="290"/>
    </row>
    <row r="38" spans="2:125" ht="13" x14ac:dyDescent="0.2">
      <c r="DT38" s="290"/>
      <c r="DU38" s="290"/>
    </row>
    <row r="39" spans="2:125" ht="13" x14ac:dyDescent="0.2"/>
    <row r="40" spans="2:125" ht="13" x14ac:dyDescent="0.2">
      <c r="DH40" s="290"/>
    </row>
    <row r="41" spans="2:125" ht="13" x14ac:dyDescent="0.2">
      <c r="DE41" s="290"/>
    </row>
    <row r="42" spans="2:125" ht="13" x14ac:dyDescent="0.2">
      <c r="DG42" s="290"/>
      <c r="DJ42" s="290"/>
    </row>
    <row r="43" spans="2:125" ht="13" x14ac:dyDescent="0.2">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ht="13" x14ac:dyDescent="0.2">
      <c r="DU44" s="290"/>
    </row>
    <row r="45" spans="2:125" ht="13" x14ac:dyDescent="0.2"/>
    <row r="46" spans="2:125" ht="13" x14ac:dyDescent="0.2"/>
    <row r="47" spans="2:125" ht="13" x14ac:dyDescent="0.2"/>
    <row r="48" spans="2:125" ht="13" x14ac:dyDescent="0.2">
      <c r="DT48" s="290"/>
      <c r="DU48" s="290"/>
    </row>
    <row r="49" spans="120:125" ht="13" x14ac:dyDescent="0.2">
      <c r="DU49" s="290"/>
    </row>
    <row r="50" spans="120:125" ht="13" x14ac:dyDescent="0.2">
      <c r="DU50" s="290"/>
    </row>
    <row r="51" spans="120:125" ht="13" x14ac:dyDescent="0.2">
      <c r="DP51" s="290"/>
      <c r="DQ51" s="290"/>
      <c r="DR51" s="290"/>
      <c r="DS51" s="290"/>
      <c r="DT51" s="290"/>
      <c r="DU51" s="290"/>
    </row>
    <row r="52" spans="120:125" ht="13" x14ac:dyDescent="0.2"/>
    <row r="53" spans="120:125" ht="13" x14ac:dyDescent="0.2"/>
    <row r="54" spans="120:125" ht="13" x14ac:dyDescent="0.2">
      <c r="DU54" s="290"/>
    </row>
    <row r="55" spans="120:125" ht="13" x14ac:dyDescent="0.2"/>
    <row r="56" spans="120:125" ht="13" x14ac:dyDescent="0.2"/>
    <row r="57" spans="120:125" ht="13" x14ac:dyDescent="0.2"/>
    <row r="58" spans="120:125" ht="13" x14ac:dyDescent="0.2">
      <c r="DU58" s="290"/>
    </row>
    <row r="59" spans="120:125" ht="13" x14ac:dyDescent="0.2"/>
    <row r="60" spans="120:125" ht="13" x14ac:dyDescent="0.2"/>
    <row r="61" spans="120:125" ht="13" x14ac:dyDescent="0.2"/>
    <row r="62" spans="120:125" ht="13" x14ac:dyDescent="0.2"/>
    <row r="63" spans="120:125" ht="13" x14ac:dyDescent="0.2">
      <c r="DU63" s="290"/>
    </row>
    <row r="64" spans="120:125" ht="13" x14ac:dyDescent="0.2">
      <c r="DT64" s="290"/>
      <c r="DU64" s="290"/>
    </row>
    <row r="65" spans="123:125" ht="13" x14ac:dyDescent="0.2"/>
    <row r="66" spans="123:125" ht="13" x14ac:dyDescent="0.2"/>
    <row r="67" spans="123:125" ht="13" x14ac:dyDescent="0.2"/>
    <row r="68" spans="123:125" ht="13" x14ac:dyDescent="0.2"/>
    <row r="69" spans="123:125" ht="13" x14ac:dyDescent="0.2">
      <c r="DS69" s="290"/>
      <c r="DT69" s="290"/>
      <c r="DU69" s="290"/>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90"/>
    </row>
    <row r="83" spans="116:125" ht="13" x14ac:dyDescent="0.2">
      <c r="DM83" s="290"/>
      <c r="DN83" s="290"/>
      <c r="DO83" s="290"/>
      <c r="DP83" s="290"/>
      <c r="DQ83" s="290"/>
      <c r="DR83" s="290"/>
      <c r="DS83" s="290"/>
      <c r="DT83" s="290"/>
      <c r="DU83" s="290"/>
    </row>
    <row r="84" spans="116:125" ht="13" x14ac:dyDescent="0.2"/>
    <row r="85" spans="116:125" ht="13" x14ac:dyDescent="0.2"/>
    <row r="86" spans="116:125" ht="13" x14ac:dyDescent="0.2"/>
    <row r="87" spans="116:125" ht="13" x14ac:dyDescent="0.2"/>
    <row r="88" spans="116:125" ht="13" x14ac:dyDescent="0.2">
      <c r="DU88" s="290"/>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90"/>
      <c r="DT94" s="290"/>
      <c r="DU94" s="290"/>
    </row>
    <row r="95" spans="116:125" ht="13.5" customHeight="1" x14ac:dyDescent="0.2">
      <c r="DU95" s="29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0"/>
    </row>
    <row r="102" spans="124:125" ht="13.5" customHeight="1" x14ac:dyDescent="0.2"/>
    <row r="103" spans="124:125" ht="13.5" customHeight="1" x14ac:dyDescent="0.2"/>
    <row r="104" spans="124:125" ht="13.5" customHeight="1" x14ac:dyDescent="0.2">
      <c r="DT104" s="290"/>
      <c r="DU104" s="29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0" t="s">
        <v>559</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90"/>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hGquZUwsdS/B1dfiML8cdVtZBKcITpGcU6+D4o4nSUPk9wNSkt2T22CiESz20KcwZ8+clUlteVCXSXbyUkkMbA==" saltValue="dDkIkH7qK3aCwALH762r0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EL132"/>
  <sheetViews>
    <sheetView showGridLines="0" zoomScaleNormal="100" zoomScaleSheetLayoutView="55" workbookViewId="0"/>
  </sheetViews>
  <sheetFormatPr defaultColWidth="0" defaultRowHeight="13.5" customHeight="1" zeroHeight="1" x14ac:dyDescent="0.2"/>
  <cols>
    <col min="1" max="125" width="2.453125" style="291" customWidth="1"/>
    <col min="126" max="142" width="0" style="290" hidden="1" customWidth="1"/>
    <col min="143" max="16384" width="9" style="290" hidden="1"/>
  </cols>
  <sheetData>
    <row r="1" spans="1:125" ht="13.5" customHeight="1"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ht="13" x14ac:dyDescent="0.2">
      <c r="B2" s="290"/>
      <c r="T2" s="290"/>
    </row>
    <row r="3" spans="1:125" ht="13"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90"/>
      <c r="G33" s="290"/>
      <c r="I33" s="290"/>
    </row>
    <row r="34" spans="2:125" ht="13" x14ac:dyDescent="0.2">
      <c r="C34" s="290"/>
      <c r="P34" s="290"/>
      <c r="R34" s="290"/>
      <c r="U34" s="290"/>
    </row>
    <row r="35" spans="2:125" ht="13" x14ac:dyDescent="0.2">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ht="13" x14ac:dyDescent="0.2">
      <c r="F36" s="290"/>
      <c r="H36" s="290"/>
      <c r="J36" s="290"/>
      <c r="K36" s="290"/>
      <c r="L36" s="290"/>
      <c r="M36" s="290"/>
      <c r="N36" s="290"/>
      <c r="O36" s="290"/>
      <c r="Q36" s="290"/>
      <c r="S36" s="290"/>
      <c r="V36" s="290"/>
    </row>
    <row r="37" spans="2:125" ht="13" x14ac:dyDescent="0.2"/>
    <row r="38" spans="2:125" ht="13" x14ac:dyDescent="0.2"/>
    <row r="39" spans="2:125" ht="13" x14ac:dyDescent="0.2"/>
    <row r="40" spans="2:125" ht="13" x14ac:dyDescent="0.2">
      <c r="U40" s="290"/>
    </row>
    <row r="41" spans="2:125" ht="13" x14ac:dyDescent="0.2">
      <c r="R41" s="290"/>
    </row>
    <row r="42" spans="2:125" ht="13" x14ac:dyDescent="0.2">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ht="13" x14ac:dyDescent="0.2">
      <c r="Q43" s="290"/>
      <c r="S43" s="290"/>
      <c r="V43" s="290"/>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560</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yQ6iZq7DkYJTAv1HV0apMXx/NQQ/Tl04xYjk3CgumjnL+xbAXEZxm3wa6QvyIHwuYGvAdaJjab7MU02+R8kPug==" saltValue="BE0ImJ1l9cISu/T04Bd/N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561</v>
      </c>
      <c r="G46" s="8" t="s">
        <v>562</v>
      </c>
      <c r="H46" s="8" t="s">
        <v>563</v>
      </c>
      <c r="I46" s="8" t="s">
        <v>564</v>
      </c>
      <c r="J46" s="9" t="s">
        <v>565</v>
      </c>
    </row>
    <row r="47" spans="2:10" ht="57.75" customHeight="1" x14ac:dyDescent="0.2">
      <c r="B47" s="10"/>
      <c r="C47" s="1232" t="s">
        <v>3</v>
      </c>
      <c r="D47" s="1232"/>
      <c r="E47" s="1233"/>
      <c r="F47" s="11">
        <v>1.79</v>
      </c>
      <c r="G47" s="12">
        <v>3.21</v>
      </c>
      <c r="H47" s="12">
        <v>1.43</v>
      </c>
      <c r="I47" s="12">
        <v>45.1</v>
      </c>
      <c r="J47" s="13">
        <v>4.68</v>
      </c>
    </row>
    <row r="48" spans="2:10" ht="57.75" customHeight="1" x14ac:dyDescent="0.2">
      <c r="B48" s="14"/>
      <c r="C48" s="1234" t="s">
        <v>4</v>
      </c>
      <c r="D48" s="1234"/>
      <c r="E48" s="1235"/>
      <c r="F48" s="15">
        <v>0.15</v>
      </c>
      <c r="G48" s="16">
        <v>0.16</v>
      </c>
      <c r="H48" s="16">
        <v>0.13</v>
      </c>
      <c r="I48" s="16">
        <v>0.15</v>
      </c>
      <c r="J48" s="17">
        <v>0.43</v>
      </c>
    </row>
    <row r="49" spans="2:10" ht="57.75" customHeight="1" thickBot="1" x14ac:dyDescent="0.25">
      <c r="B49" s="18"/>
      <c r="C49" s="1236" t="s">
        <v>5</v>
      </c>
      <c r="D49" s="1236"/>
      <c r="E49" s="1237"/>
      <c r="F49" s="19">
        <v>0.46</v>
      </c>
      <c r="G49" s="20">
        <v>1.42</v>
      </c>
      <c r="H49" s="20" t="s">
        <v>566</v>
      </c>
      <c r="I49" s="20">
        <v>52.33</v>
      </c>
      <c r="J49" s="21" t="s">
        <v>567</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SnGmSFUSBzoF6GiX5xUUtxAxloda9G9dzW7l/LpLnQGJ325fSJpVrCfSF62zdFl3fuDa1ho5jMAoGnVsX4wTPA==" saltValue="5EcOh3OpodAJKdPbGAxf3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