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70決算関係\H29決算関係\分析表\"/>
    </mc:Choice>
  </mc:AlternateContent>
  <workbookProtection workbookAlgorithmName="SHA-512" workbookHashValue="KfKjIS4TS5ZBHEbjp2bPqWrx8EVkdlUdj4Dm7wI0cgPC2CXnE+9v9Od7U/ewHD4wio0zwpUNObI/RQJV+WdIoQ==" workbookSaltValue="pOq1pgBNuWMs5eEdqXUVM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<sst xmlns="http://schemas.openxmlformats.org/spreadsheetml/2006/main" count="245" uniqueCount="123">
  <si>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</si>
  <si>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</si>
  <si>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</si>
  <si>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</si>
  <si>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</si>
  <si>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</si>
  <si>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</si>
  <si>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</si>
  <si>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</si>
  <si>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</si>
  <si>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</si>
  <si>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</si>
  <si>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</si>
  <si>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</si>
  <si>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</si>
  <si>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</si>
  <si>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</si>
  <si>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</si>
  <si>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</si>
  <si>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</si>
  <si>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</si>
  <si>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</si>
  <si>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</si>
  <si>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</si>
  <si>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</si>
  <si>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</si>
  <si>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</si>
  <si>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</si>
  <si>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</si>
  <si>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</si>
  <si>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</si>
  <si>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</si>
  <si>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</si>
  <si>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</si>
  <si>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</si>
  <si>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</si>
  <si>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</si>
  <si>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</si>
  <si>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</si>
  <si>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</si>
  <si>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</si>
  <si>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</si>
  <si>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</si>
  <si>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</si>
  <si>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</si>
  <si>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</si>
  <si>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</si>
  <si>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</si>
  <si>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</si>
  <si>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</si>
  <si>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</si>
  <si>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</si>
  <si>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</si>
  <si>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</si>
  <si>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</si>
  <si>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</si>
  <si>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</si>
  <si>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</si>
  <si>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</si>
  <si>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</si>
  <si>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</si>
  <si>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</si>
  <si>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</si>
  <si>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</si>
  <si>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</si>
  <si>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</si>
  <si>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</si>
  <si>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</si>
  <si>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</si>
  <si>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</si>
  <si>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</si>
  <si>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</si>
  <si>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</si>
  <si>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</si>
  <si>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</si>
  <si>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</si>
  <si>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</si>
  <si>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</si>
  <si>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</si>
  <si>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</si>
  <si>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</si>
  <si>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</si>
  <si>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</si>
  <si>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</si>
  <si>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</si>
  <si>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</si>
  <si>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</si>
  <si>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</si>
  <si>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</si>
  <si>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</si>
  <si>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</si>
  <si>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</si>
  <si>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</si>
  <si>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</si>
  <si>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</si>
  <si>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</si>
  <si>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</si>
  <si>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</si>
  <si>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</si>
  <si>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</si>
  <si>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</si>
  <si>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</si>
  <si>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</si>
  <si>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</si>
  <si>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</si>
  <si>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</si>
  <si>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</si>
  <si>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</si>
  <si>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城陽市</t>
  </si>
  <si>
    <t>法適用</t>
  </si>
  <si>
    <t>下水道事業</t>
  </si>
  <si>
    <t>公共下水道</t>
  </si>
  <si>
    <t>Bb2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</si>
  <si>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</si>
  <si>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</si>
  <si>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</si>
  <si>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</si>
  <si>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</si>
  <si>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</si>
  <si>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</si>
  <si>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当市は下水道整備を企業債に依存して短期間で行ったため、現在企業債償還額が多大となっており、資金不足が常態化している。
　市域の下水道整備がほぼ完了しているため、昨今の単年度建設投資額は多くないものの、短期間で整備したということは、更新時期も短期間に集中することが容易に予想されるため、下水道管渠の老朽度合いが低い今の時点から、下水道管路の効率的な維持管理を行い、更新費用の軽減を図るなど、長期的な視野で事業運営を行う必要がある。
※1.経営の健全性・効率性①②③、2.老朽化の状況①②の各グラフについて、平成28年度以降は類似団体区分中、法適用（企業会計適用）事業が城陽市のみであるため、平均値が算出されていない。</t>
    <rPh sb="261" eb="263">
      <t>イコウ</t>
    </rPh>
    <rPh sb="301" eb="303">
      <t>サンシュツ</t>
    </rPh>
    <phoneticPr fontId="4"/>
  </si>
  <si>
    <t>　①経常収支比率は平成27年度以降100%を越え、収益的収支では黒字となった。しかし、過去からの累積赤字が非常に大きく、②累積欠損金比率は高い水準にある。
　また、支払能力を示す③流動比率については15%以下と低水準、債務残高を示す④企業債残高事業規模比率は1794.0%と、良化しているものの、依然として高水準であり、資金がなく借金が多い、という状況から脱却できていない。
　⑤経費回収率、⑥汚水処理原価については国から示されている繰入基準等を考慮して算出しており、原価は平均程度となっている。また、これを使用料で回収できている状況にある。
　⑧水洗化率については着実に上昇しており、他団体比較でも高水準であるが、伸び幅としては鈍化している。平成28、29年度は下水道に関する専門知識を有する嘱託職員が直接未接続世帯を訪問して啓発を行うことで、水洗化率の向上を図っている。</t>
    <rPh sb="15" eb="17">
      <t>イコウ</t>
    </rPh>
    <rPh sb="105" eb="108">
      <t>テイスイジュン</t>
    </rPh>
    <rPh sb="209" eb="210">
      <t>クニ</t>
    </rPh>
    <rPh sb="212" eb="213">
      <t>シメ</t>
    </rPh>
    <rPh sb="218" eb="220">
      <t>クリイレ</t>
    </rPh>
    <rPh sb="220" eb="222">
      <t>キジュン</t>
    </rPh>
    <rPh sb="222" eb="223">
      <t>トウ</t>
    </rPh>
    <rPh sb="224" eb="226">
      <t>コウリョ</t>
    </rPh>
    <rPh sb="228" eb="230">
      <t>サンシュツ</t>
    </rPh>
    <rPh sb="235" eb="237">
      <t>ゲンカ</t>
    </rPh>
    <rPh sb="238" eb="240">
      <t>ヘイキン</t>
    </rPh>
    <rPh sb="240" eb="242">
      <t>テイド</t>
    </rPh>
    <rPh sb="255" eb="258">
      <t>シヨウリョウ</t>
    </rPh>
    <rPh sb="259" eb="261">
      <t>カイシュウ</t>
    </rPh>
    <rPh sb="266" eb="268">
      <t>ジョウキョウ</t>
    </rPh>
    <rPh sb="295" eb="296">
      <t>タ</t>
    </rPh>
    <rPh sb="296" eb="298">
      <t>ダンタイ</t>
    </rPh>
    <rPh sb="298" eb="300">
      <t>ヒカク</t>
    </rPh>
    <rPh sb="302" eb="305">
      <t>コウスイジュン</t>
    </rPh>
    <rPh sb="324" eb="326">
      <t>ヘイセイ</t>
    </rPh>
    <rPh sb="331" eb="333">
      <t>ネンド</t>
    </rPh>
    <rPh sb="334" eb="337">
      <t>ゲスイドウ</t>
    </rPh>
    <rPh sb="338" eb="339">
      <t>カン</t>
    </rPh>
    <rPh sb="341" eb="343">
      <t>センモン</t>
    </rPh>
    <rPh sb="343" eb="345">
      <t>チシキ</t>
    </rPh>
    <rPh sb="346" eb="347">
      <t>ユウ</t>
    </rPh>
    <rPh sb="349" eb="351">
      <t>ショクタク</t>
    </rPh>
    <rPh sb="351" eb="353">
      <t>ショクイン</t>
    </rPh>
    <rPh sb="354" eb="356">
      <t>チョクセツ</t>
    </rPh>
    <rPh sb="356" eb="359">
      <t>ミセツゾク</t>
    </rPh>
    <rPh sb="359" eb="361">
      <t>セタイ</t>
    </rPh>
    <rPh sb="362" eb="364">
      <t>ホウモン</t>
    </rPh>
    <rPh sb="366" eb="368">
      <t>ケイハツ</t>
    </rPh>
    <rPh sb="369" eb="370">
      <t>オコナ</t>
    </rPh>
    <rPh sb="375" eb="378">
      <t>スイセンカ</t>
    </rPh>
    <rPh sb="378" eb="379">
      <t>リツ</t>
    </rPh>
    <rPh sb="380" eb="382">
      <t>コウジョウ</t>
    </rPh>
    <rPh sb="383" eb="384">
      <t>ハカ</t>
    </rPh>
    <phoneticPr fontId="4"/>
  </si>
  <si>
    <t>　昭和58年に事業認可され、平成2年から供用開始している。市内の下水道整備は平成10年～15年頃が最も多い。
　また、全量流域下水道へ接続しており、市単独では処理施設などを有していないため、有形固定資産の99％以上は、耐用年数50年の管渠や汚水ますである。
　下水道整備は近年著しく進んだ事業であり、老朽度合いを示す①有形固定資産減価償却率は22.42％と低水準である。
　また、管渠の耐用年数は50年であり、平成29年度現在、城陽市内には耐用年数を超過した管渠はないため、②管渠老朽化率は0％、③管渠改善率も0.01％である。</t>
    <rPh sb="179" eb="182">
      <t>テイスイジュン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</si>
</sst>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quot;-&quot;">
                  <c:v>0.01</c:v>
                </c:pt>
              </c:numCache>
            </c:numRef>
          </c:val>
          <c:extLst xmlns:c16r2="http://schemas.microsoft.com/office/drawing/2015/06/chart">
            <c:ext xmlns:c16="http://schemas.microsoft.com/office/drawing/2014/chart" uri="{C3380CC4-5D6E-409C-BE32-E72D297353CC}">
              <c16:uniqueId val="{00000000-C9AD-41A7-80E0-6D9FC584A3A5}"/>
            </c:ext>
          </c:extLst>
        </c:ser>
        <c:dLbls>
          <c:showLegendKey val="0"/>
          <c:showVal val="0"/>
          <c:showCatName val="0"/>
          <c:showSerName val="0"/>
          <c:showPercent val="0"/>
          <c:showBubbleSize val="0"/>
        </c:dLbls>
        <c:gapWidth val="150"/>
        <c:axId val="437650104"/>
        <c:axId val="43765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0.04</c:v>
                </c:pt>
                <c:pt idx="3" formatCode="#,##0.00;&quot;△&quot;#,##0.00;&quot;-&quot;">
                  <c:v>0.01</c:v>
                </c:pt>
                <c:pt idx="4" formatCode="#,##0.00;&quot;△&quot;#,##0.00;&quot;-&quot;">
                  <c:v>0.08</c:v>
                </c:pt>
              </c:numCache>
            </c:numRef>
          </c:val>
          <c:smooth val="0"/>
          <c:extLst xmlns:c16r2="http://schemas.microsoft.com/office/drawing/2015/06/chart">
            <c:ext xmlns:c16="http://schemas.microsoft.com/office/drawing/2014/chart" uri="{C3380CC4-5D6E-409C-BE32-E72D297353CC}">
              <c16:uniqueId val="{00000001-C9AD-41A7-80E0-6D9FC584A3A5}"/>
            </c:ext>
          </c:extLst>
        </c:ser>
        <c:dLbls>
          <c:showLegendKey val="0"/>
          <c:showVal val="0"/>
          <c:showCatName val="0"/>
          <c:showSerName val="0"/>
          <c:showPercent val="0"/>
          <c:showBubbleSize val="0"/>
        </c:dLbls>
        <c:marker val="1"/>
        <c:smooth val="0"/>
        <c:axId val="437650104"/>
        <c:axId val="437651672"/>
      </c:lineChart>
      <c:dateAx>
        <c:axId val="437650104"/>
        <c:scaling>
          <c:orientation val="minMax"/>
        </c:scaling>
        <c:delete val="1"/>
        <c:axPos val="b"/>
        <c:numFmt formatCode="ge" sourceLinked="1"/>
        <c:majorTickMark val="none"/>
        <c:minorTickMark val="none"/>
        <c:tickLblPos val="none"/>
        <c:crossAx val="437651672"/>
        <c:crosses val="autoZero"/>
        <c:auto val="1"/>
        <c:lblOffset val="100"/>
        <c:baseTimeUnit val="years"/>
      </c:dateAx>
      <c:valAx>
        <c:axId val="43765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65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106-45BF-95DA-A8DC7976BE1E}"/>
            </c:ext>
          </c:extLst>
        </c:ser>
        <c:dLbls>
          <c:showLegendKey val="0"/>
          <c:showVal val="0"/>
          <c:showCatName val="0"/>
          <c:showSerName val="0"/>
          <c:showPercent val="0"/>
          <c:showBubbleSize val="0"/>
        </c:dLbls>
        <c:gapWidth val="150"/>
        <c:axId val="368678960"/>
        <c:axId val="368681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106-45BF-95DA-A8DC7976BE1E}"/>
            </c:ext>
          </c:extLst>
        </c:ser>
        <c:dLbls>
          <c:showLegendKey val="0"/>
          <c:showVal val="0"/>
          <c:showCatName val="0"/>
          <c:showSerName val="0"/>
          <c:showPercent val="0"/>
          <c:showBubbleSize val="0"/>
        </c:dLbls>
        <c:marker val="1"/>
        <c:smooth val="0"/>
        <c:axId val="368678960"/>
        <c:axId val="368681704"/>
      </c:lineChart>
      <c:dateAx>
        <c:axId val="368678960"/>
        <c:scaling>
          <c:orientation val="minMax"/>
        </c:scaling>
        <c:delete val="1"/>
        <c:axPos val="b"/>
        <c:numFmt formatCode="ge" sourceLinked="1"/>
        <c:majorTickMark val="none"/>
        <c:minorTickMark val="none"/>
        <c:tickLblPos val="none"/>
        <c:crossAx val="368681704"/>
        <c:crosses val="autoZero"/>
        <c:auto val="1"/>
        <c:lblOffset val="100"/>
        <c:baseTimeUnit val="years"/>
      </c:dateAx>
      <c:valAx>
        <c:axId val="36868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67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90.99</c:v>
                </c:pt>
                <c:pt idx="1">
                  <c:v>91.65</c:v>
                </c:pt>
                <c:pt idx="2">
                  <c:v>91.96</c:v>
                </c:pt>
                <c:pt idx="3">
                  <c:v>92.61</c:v>
                </c:pt>
                <c:pt idx="4">
                  <c:v>92.98</c:v>
                </c:pt>
              </c:numCache>
            </c:numRef>
          </c:val>
          <c:extLst xmlns:c16r2="http://schemas.microsoft.com/office/drawing/2015/06/chart">
            <c:ext xmlns:c16="http://schemas.microsoft.com/office/drawing/2014/chart" uri="{C3380CC4-5D6E-409C-BE32-E72D297353CC}">
              <c16:uniqueId val="{00000000-9331-46DC-A76C-FC4F828781ED}"/>
            </c:ext>
          </c:extLst>
        </c:ser>
        <c:dLbls>
          <c:showLegendKey val="0"/>
          <c:showVal val="0"/>
          <c:showCatName val="0"/>
          <c:showSerName val="0"/>
          <c:showPercent val="0"/>
          <c:showBubbleSize val="0"/>
        </c:dLbls>
        <c:gapWidth val="150"/>
        <c:axId val="368677392"/>
        <c:axId val="36868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90.76</c:v>
                </c:pt>
                <c:pt idx="1">
                  <c:v>91.47</c:v>
                </c:pt>
                <c:pt idx="2">
                  <c:v>89.96</c:v>
                </c:pt>
                <c:pt idx="3">
                  <c:v>89.15</c:v>
                </c:pt>
                <c:pt idx="4">
                  <c:v>89.5</c:v>
                </c:pt>
              </c:numCache>
            </c:numRef>
          </c:val>
          <c:smooth val="0"/>
          <c:extLst xmlns:c16r2="http://schemas.microsoft.com/office/drawing/2015/06/chart">
            <c:ext xmlns:c16="http://schemas.microsoft.com/office/drawing/2014/chart" uri="{C3380CC4-5D6E-409C-BE32-E72D297353CC}">
              <c16:uniqueId val="{00000001-9331-46DC-A76C-FC4F828781ED}"/>
            </c:ext>
          </c:extLst>
        </c:ser>
        <c:dLbls>
          <c:showLegendKey val="0"/>
          <c:showVal val="0"/>
          <c:showCatName val="0"/>
          <c:showSerName val="0"/>
          <c:showPercent val="0"/>
          <c:showBubbleSize val="0"/>
        </c:dLbls>
        <c:marker val="1"/>
        <c:smooth val="0"/>
        <c:axId val="368677392"/>
        <c:axId val="368684448"/>
      </c:lineChart>
      <c:dateAx>
        <c:axId val="368677392"/>
        <c:scaling>
          <c:orientation val="minMax"/>
        </c:scaling>
        <c:delete val="1"/>
        <c:axPos val="b"/>
        <c:numFmt formatCode="ge" sourceLinked="1"/>
        <c:majorTickMark val="none"/>
        <c:minorTickMark val="none"/>
        <c:tickLblPos val="none"/>
        <c:crossAx val="368684448"/>
        <c:crosses val="autoZero"/>
        <c:auto val="1"/>
        <c:lblOffset val="100"/>
        <c:baseTimeUnit val="years"/>
      </c:dateAx>
      <c:valAx>
        <c:axId val="3686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67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86.81</c:v>
                </c:pt>
                <c:pt idx="1">
                  <c:v>98.62</c:v>
                </c:pt>
                <c:pt idx="2">
                  <c:v>105.09</c:v>
                </c:pt>
                <c:pt idx="3">
                  <c:v>108.11</c:v>
                </c:pt>
                <c:pt idx="4">
                  <c:v>111.21</c:v>
                </c:pt>
              </c:numCache>
            </c:numRef>
          </c:val>
          <c:extLst xmlns:c16r2="http://schemas.microsoft.com/office/drawing/2015/06/chart">
            <c:ext xmlns:c16="http://schemas.microsoft.com/office/drawing/2014/chart" uri="{C3380CC4-5D6E-409C-BE32-E72D297353CC}">
              <c16:uniqueId val="{00000000-3E83-42FB-B9BD-AA605CA266EC}"/>
            </c:ext>
          </c:extLst>
        </c:ser>
        <c:dLbls>
          <c:showLegendKey val="0"/>
          <c:showVal val="0"/>
          <c:showCatName val="0"/>
          <c:showSerName val="0"/>
          <c:showPercent val="0"/>
          <c:showBubbleSize val="0"/>
        </c:dLbls>
        <c:gapWidth val="150"/>
        <c:axId val="437645400"/>
        <c:axId val="43764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95.42</c:v>
                </c:pt>
                <c:pt idx="1">
                  <c:v>101.7</c:v>
                </c:pt>
                <c:pt idx="2">
                  <c:v>105.33</c:v>
                </c:pt>
                <c:pt idx="3" formatCode="#,##0.00;&quot;△&quot;#,##0.00">
                  <c:v>#N/A</c:v>
                </c:pt>
                <c:pt idx="4" formatCode="#,##0.00;&quot;△&quot;#,##0.00">
                  <c:v>#N/A</c:v>
                </c:pt>
              </c:numCache>
            </c:numRef>
          </c:val>
          <c:smooth val="0"/>
          <c:extLst xmlns:c16r2="http://schemas.microsoft.com/office/drawing/2015/06/chart">
            <c:ext xmlns:c16="http://schemas.microsoft.com/office/drawing/2014/chart" uri="{C3380CC4-5D6E-409C-BE32-E72D297353CC}">
              <c16:uniqueId val="{00000001-3E83-42FB-B9BD-AA605CA266EC}"/>
            </c:ext>
          </c:extLst>
        </c:ser>
        <c:dLbls>
          <c:showLegendKey val="0"/>
          <c:showVal val="0"/>
          <c:showCatName val="0"/>
          <c:showSerName val="0"/>
          <c:showPercent val="0"/>
          <c:showBubbleSize val="0"/>
        </c:dLbls>
        <c:marker val="1"/>
        <c:smooth val="0"/>
        <c:axId val="437645400"/>
        <c:axId val="437645008"/>
      </c:lineChart>
      <c:dateAx>
        <c:axId val="437645400"/>
        <c:scaling>
          <c:orientation val="minMax"/>
        </c:scaling>
        <c:delete val="1"/>
        <c:axPos val="b"/>
        <c:numFmt formatCode="ge" sourceLinked="1"/>
        <c:majorTickMark val="none"/>
        <c:minorTickMark val="none"/>
        <c:tickLblPos val="none"/>
        <c:crossAx val="437645008"/>
        <c:crosses val="autoZero"/>
        <c:auto val="1"/>
        <c:lblOffset val="100"/>
        <c:baseTimeUnit val="years"/>
      </c:dateAx>
      <c:valAx>
        <c:axId val="43764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64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10.79</c:v>
                </c:pt>
                <c:pt idx="1">
                  <c:v>15.84</c:v>
                </c:pt>
                <c:pt idx="2">
                  <c:v>18.02</c:v>
                </c:pt>
                <c:pt idx="3">
                  <c:v>20.28</c:v>
                </c:pt>
                <c:pt idx="4">
                  <c:v>22.42</c:v>
                </c:pt>
              </c:numCache>
            </c:numRef>
          </c:val>
          <c:extLst xmlns:c16r2="http://schemas.microsoft.com/office/drawing/2015/06/chart">
            <c:ext xmlns:c16="http://schemas.microsoft.com/office/drawing/2014/chart" uri="{C3380CC4-5D6E-409C-BE32-E72D297353CC}">
              <c16:uniqueId val="{00000000-7BA0-4050-98E2-BC60DA1DD50C}"/>
            </c:ext>
          </c:extLst>
        </c:ser>
        <c:dLbls>
          <c:showLegendKey val="0"/>
          <c:showVal val="0"/>
          <c:showCatName val="0"/>
          <c:showSerName val="0"/>
          <c:showPercent val="0"/>
          <c:showBubbleSize val="0"/>
        </c:dLbls>
        <c:gapWidth val="150"/>
        <c:axId val="364327024"/>
        <c:axId val="36432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9.02</c:v>
                </c:pt>
                <c:pt idx="1">
                  <c:v>16.100000000000001</c:v>
                </c:pt>
                <c:pt idx="2">
                  <c:v>18.43</c:v>
                </c:pt>
                <c:pt idx="3" formatCode="#,##0.00;&quot;△&quot;#,##0.00">
                  <c:v>#N/A</c:v>
                </c:pt>
                <c:pt idx="4" formatCode="#,##0.00;&quot;△&quot;#,##0.00">
                  <c:v>#N/A</c:v>
                </c:pt>
              </c:numCache>
            </c:numRef>
          </c:val>
          <c:smooth val="0"/>
          <c:extLst xmlns:c16r2="http://schemas.microsoft.com/office/drawing/2015/06/chart">
            <c:ext xmlns:c16="http://schemas.microsoft.com/office/drawing/2014/chart" uri="{C3380CC4-5D6E-409C-BE32-E72D297353CC}">
              <c16:uniqueId val="{00000001-7BA0-4050-98E2-BC60DA1DD50C}"/>
            </c:ext>
          </c:extLst>
        </c:ser>
        <c:dLbls>
          <c:showLegendKey val="0"/>
          <c:showVal val="0"/>
          <c:showCatName val="0"/>
          <c:showSerName val="0"/>
          <c:showPercent val="0"/>
          <c:showBubbleSize val="0"/>
        </c:dLbls>
        <c:marker val="1"/>
        <c:smooth val="0"/>
        <c:axId val="364327024"/>
        <c:axId val="364328984"/>
      </c:lineChart>
      <c:dateAx>
        <c:axId val="364327024"/>
        <c:scaling>
          <c:orientation val="minMax"/>
        </c:scaling>
        <c:delete val="1"/>
        <c:axPos val="b"/>
        <c:numFmt formatCode="ge" sourceLinked="1"/>
        <c:majorTickMark val="none"/>
        <c:minorTickMark val="none"/>
        <c:tickLblPos val="none"/>
        <c:crossAx val="364328984"/>
        <c:crosses val="autoZero"/>
        <c:auto val="1"/>
        <c:lblOffset val="100"/>
        <c:baseTimeUnit val="years"/>
      </c:dateAx>
      <c:valAx>
        <c:axId val="36432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32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F11-4841-B899-E6EBF97C42B1}"/>
            </c:ext>
          </c:extLst>
        </c:ser>
        <c:dLbls>
          <c:showLegendKey val="0"/>
          <c:showVal val="0"/>
          <c:showCatName val="0"/>
          <c:showSerName val="0"/>
          <c:showPercent val="0"/>
          <c:showBubbleSize val="0"/>
        </c:dLbls>
        <c:gapWidth val="150"/>
        <c:axId val="353027776"/>
        <c:axId val="35302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#N/A</c:v>
                </c:pt>
                <c:pt idx="4">
                  <c:v>#N/A</c:v>
                </c:pt>
              </c:numCache>
            </c:numRef>
          </c:val>
          <c:smooth val="0"/>
          <c:extLst xmlns:c16r2="http://schemas.microsoft.com/office/drawing/2015/06/chart">
            <c:ext xmlns:c16="http://schemas.microsoft.com/office/drawing/2014/chart" uri="{C3380CC4-5D6E-409C-BE32-E72D297353CC}">
              <c16:uniqueId val="{00000001-BF11-4841-B899-E6EBF97C42B1}"/>
            </c:ext>
          </c:extLst>
        </c:ser>
        <c:dLbls>
          <c:showLegendKey val="0"/>
          <c:showVal val="0"/>
          <c:showCatName val="0"/>
          <c:showSerName val="0"/>
          <c:showPercent val="0"/>
          <c:showBubbleSize val="0"/>
        </c:dLbls>
        <c:marker val="1"/>
        <c:smooth val="0"/>
        <c:axId val="353027776"/>
        <c:axId val="353027384"/>
      </c:lineChart>
      <c:dateAx>
        <c:axId val="353027776"/>
        <c:scaling>
          <c:orientation val="minMax"/>
        </c:scaling>
        <c:delete val="1"/>
        <c:axPos val="b"/>
        <c:numFmt formatCode="ge" sourceLinked="1"/>
        <c:majorTickMark val="none"/>
        <c:minorTickMark val="none"/>
        <c:tickLblPos val="none"/>
        <c:crossAx val="353027384"/>
        <c:crosses val="autoZero"/>
        <c:auto val="1"/>
        <c:lblOffset val="100"/>
        <c:baseTimeUnit val="years"/>
      </c:dateAx>
      <c:valAx>
        <c:axId val="35302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0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161.78</c:v>
                </c:pt>
                <c:pt idx="1">
                  <c:v>80.08</c:v>
                </c:pt>
                <c:pt idx="2">
                  <c:v>67.44</c:v>
                </c:pt>
                <c:pt idx="3">
                  <c:v>55.89</c:v>
                </c:pt>
                <c:pt idx="4">
                  <c:v>332.03</c:v>
                </c:pt>
              </c:numCache>
            </c:numRef>
          </c:val>
          <c:extLst xmlns:c16r2="http://schemas.microsoft.com/office/drawing/2015/06/chart">
            <c:ext xmlns:c16="http://schemas.microsoft.com/office/drawing/2014/chart" uri="{C3380CC4-5D6E-409C-BE32-E72D297353CC}">
              <c16:uniqueId val="{00000000-FBF9-4930-9F37-312CEDE9E05C}"/>
            </c:ext>
          </c:extLst>
        </c:ser>
        <c:dLbls>
          <c:showLegendKey val="0"/>
          <c:showVal val="0"/>
          <c:showCatName val="0"/>
          <c:showSerName val="0"/>
          <c:showPercent val="0"/>
          <c:showBubbleSize val="0"/>
        </c:dLbls>
        <c:gapWidth val="150"/>
        <c:axId val="368181888"/>
        <c:axId val="36818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79.23</c:v>
                </c:pt>
                <c:pt idx="1">
                  <c:v>39.94</c:v>
                </c:pt>
                <c:pt idx="2">
                  <c:v>34.74</c:v>
                </c:pt>
                <c:pt idx="3" formatCode="#,##0.00;&quot;△&quot;#,##0.00">
                  <c:v>#N/A</c:v>
                </c:pt>
                <c:pt idx="4" formatCode="#,##0.00;&quot;△&quot;#,##0.00">
                  <c:v>#N/A</c:v>
                </c:pt>
              </c:numCache>
            </c:numRef>
          </c:val>
          <c:smooth val="0"/>
          <c:extLst xmlns:c16r2="http://schemas.microsoft.com/office/drawing/2015/06/chart">
            <c:ext xmlns:c16="http://schemas.microsoft.com/office/drawing/2014/chart" uri="{C3380CC4-5D6E-409C-BE32-E72D297353CC}">
              <c16:uniqueId val="{00000001-FBF9-4930-9F37-312CEDE9E05C}"/>
            </c:ext>
          </c:extLst>
        </c:ser>
        <c:dLbls>
          <c:showLegendKey val="0"/>
          <c:showVal val="0"/>
          <c:showCatName val="0"/>
          <c:showSerName val="0"/>
          <c:showPercent val="0"/>
          <c:showBubbleSize val="0"/>
        </c:dLbls>
        <c:marker val="1"/>
        <c:smooth val="0"/>
        <c:axId val="368181888"/>
        <c:axId val="368182672"/>
      </c:lineChart>
      <c:dateAx>
        <c:axId val="368181888"/>
        <c:scaling>
          <c:orientation val="minMax"/>
        </c:scaling>
        <c:delete val="1"/>
        <c:axPos val="b"/>
        <c:numFmt formatCode="ge" sourceLinked="1"/>
        <c:majorTickMark val="none"/>
        <c:minorTickMark val="none"/>
        <c:tickLblPos val="none"/>
        <c:crossAx val="368182672"/>
        <c:crosses val="autoZero"/>
        <c:auto val="1"/>
        <c:lblOffset val="100"/>
        <c:baseTimeUnit val="years"/>
      </c:dateAx>
      <c:valAx>
        <c:axId val="36818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18.149999999999999</c:v>
                </c:pt>
                <c:pt idx="1">
                  <c:v>7.41</c:v>
                </c:pt>
                <c:pt idx="2">
                  <c:v>8.4600000000000009</c:v>
                </c:pt>
                <c:pt idx="3">
                  <c:v>5.6</c:v>
                </c:pt>
                <c:pt idx="4">
                  <c:v>14.82</c:v>
                </c:pt>
              </c:numCache>
            </c:numRef>
          </c:val>
          <c:extLst xmlns:c16r2="http://schemas.microsoft.com/office/drawing/2015/06/chart">
            <c:ext xmlns:c16="http://schemas.microsoft.com/office/drawing/2014/chart" uri="{C3380CC4-5D6E-409C-BE32-E72D297353CC}">
              <c16:uniqueId val="{00000000-7445-4362-810E-EE1ECD9A508D}"/>
            </c:ext>
          </c:extLst>
        </c:ser>
        <c:dLbls>
          <c:showLegendKey val="0"/>
          <c:showVal val="0"/>
          <c:showCatName val="0"/>
          <c:showSerName val="0"/>
          <c:showPercent val="0"/>
          <c:showBubbleSize val="0"/>
        </c:dLbls>
        <c:gapWidth val="150"/>
        <c:axId val="368182280"/>
        <c:axId val="36818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39.53</c:v>
                </c:pt>
                <c:pt idx="1">
                  <c:v>11.91</c:v>
                </c:pt>
                <c:pt idx="2">
                  <c:v>11.54</c:v>
                </c:pt>
                <c:pt idx="3" formatCode="#,##0.00;&quot;△&quot;#,##0.00">
                  <c:v>#N/A</c:v>
                </c:pt>
                <c:pt idx="4" formatCode="#,##0.00;&quot;△&quot;#,##0.00">
                  <c:v>#N/A</c:v>
                </c:pt>
              </c:numCache>
            </c:numRef>
          </c:val>
          <c:smooth val="0"/>
          <c:extLst xmlns:c16r2="http://schemas.microsoft.com/office/drawing/2015/06/chart">
            <c:ext xmlns:c16="http://schemas.microsoft.com/office/drawing/2014/chart" uri="{C3380CC4-5D6E-409C-BE32-E72D297353CC}">
              <c16:uniqueId val="{00000001-7445-4362-810E-EE1ECD9A508D}"/>
            </c:ext>
          </c:extLst>
        </c:ser>
        <c:dLbls>
          <c:showLegendKey val="0"/>
          <c:showVal val="0"/>
          <c:showCatName val="0"/>
          <c:showSerName val="0"/>
          <c:showPercent val="0"/>
          <c:showBubbleSize val="0"/>
        </c:dLbls>
        <c:marker val="1"/>
        <c:smooth val="0"/>
        <c:axId val="368182280"/>
        <c:axId val="368184632"/>
      </c:lineChart>
      <c:dateAx>
        <c:axId val="368182280"/>
        <c:scaling>
          <c:orientation val="minMax"/>
        </c:scaling>
        <c:delete val="1"/>
        <c:axPos val="b"/>
        <c:numFmt formatCode="ge" sourceLinked="1"/>
        <c:majorTickMark val="none"/>
        <c:minorTickMark val="none"/>
        <c:tickLblPos val="none"/>
        <c:crossAx val="368184632"/>
        <c:crosses val="autoZero"/>
        <c:auto val="1"/>
        <c:lblOffset val="100"/>
        <c:baseTimeUnit val="years"/>
      </c:dateAx>
      <c:valAx>
        <c:axId val="36818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8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1515.22</c:v>
                </c:pt>
                <c:pt idx="1">
                  <c:v>2119.4299999999998</c:v>
                </c:pt>
                <c:pt idx="2">
                  <c:v>1914.48</c:v>
                </c:pt>
                <c:pt idx="3">
                  <c:v>1847.8</c:v>
                </c:pt>
                <c:pt idx="4">
                  <c:v>1794</c:v>
                </c:pt>
              </c:numCache>
            </c:numRef>
          </c:val>
          <c:extLst xmlns:c16r2="http://schemas.microsoft.com/office/drawing/2015/06/chart">
            <c:ext xmlns:c16="http://schemas.microsoft.com/office/drawing/2014/chart" uri="{C3380CC4-5D6E-409C-BE32-E72D297353CC}">
              <c16:uniqueId val="{00000000-378B-45AE-836A-C1E95CD108D3}"/>
            </c:ext>
          </c:extLst>
        </c:ser>
        <c:dLbls>
          <c:showLegendKey val="0"/>
          <c:showVal val="0"/>
          <c:showCatName val="0"/>
          <c:showSerName val="0"/>
          <c:showPercent val="0"/>
          <c:showBubbleSize val="0"/>
        </c:dLbls>
        <c:gapWidth val="150"/>
        <c:axId val="368180712"/>
        <c:axId val="36818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1252.27</c:v>
                </c:pt>
                <c:pt idx="1">
                  <c:v>1186.53</c:v>
                </c:pt>
                <c:pt idx="2">
                  <c:v>1378.57</c:v>
                </c:pt>
                <c:pt idx="3">
                  <c:v>1461.84</c:v>
                </c:pt>
                <c:pt idx="4">
                  <c:v>1367.44</c:v>
                </c:pt>
              </c:numCache>
            </c:numRef>
          </c:val>
          <c:smooth val="0"/>
          <c:extLst xmlns:c16r2="http://schemas.microsoft.com/office/drawing/2015/06/chart">
            <c:ext xmlns:c16="http://schemas.microsoft.com/office/drawing/2014/chart" uri="{C3380CC4-5D6E-409C-BE32-E72D297353CC}">
              <c16:uniqueId val="{00000001-378B-45AE-836A-C1E95CD108D3}"/>
            </c:ext>
          </c:extLst>
        </c:ser>
        <c:dLbls>
          <c:showLegendKey val="0"/>
          <c:showVal val="0"/>
          <c:showCatName val="0"/>
          <c:showSerName val="0"/>
          <c:showPercent val="0"/>
          <c:showBubbleSize val="0"/>
        </c:dLbls>
        <c:marker val="1"/>
        <c:smooth val="0"/>
        <c:axId val="368180712"/>
        <c:axId val="368185416"/>
      </c:lineChart>
      <c:dateAx>
        <c:axId val="368180712"/>
        <c:scaling>
          <c:orientation val="minMax"/>
        </c:scaling>
        <c:delete val="1"/>
        <c:axPos val="b"/>
        <c:numFmt formatCode="ge" sourceLinked="1"/>
        <c:majorTickMark val="none"/>
        <c:minorTickMark val="none"/>
        <c:tickLblPos val="none"/>
        <c:crossAx val="368185416"/>
        <c:crosses val="autoZero"/>
        <c:auto val="1"/>
        <c:lblOffset val="100"/>
        <c:baseTimeUnit val="years"/>
      </c:dateAx>
      <c:valAx>
        <c:axId val="36818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8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82.2</c:v>
                </c:pt>
                <c:pt idx="1">
                  <c:v>106.06</c:v>
                </c:pt>
                <c:pt idx="2">
                  <c:v>116.91</c:v>
                </c:pt>
                <c:pt idx="3">
                  <c:v>133.47999999999999</c:v>
                </c:pt>
                <c:pt idx="4">
                  <c:v>100</c:v>
                </c:pt>
              </c:numCache>
            </c:numRef>
          </c:val>
          <c:extLst xmlns:c16r2="http://schemas.microsoft.com/office/drawing/2015/06/chart">
            <c:ext xmlns:c16="http://schemas.microsoft.com/office/drawing/2014/chart" uri="{C3380CC4-5D6E-409C-BE32-E72D297353CC}">
              <c16:uniqueId val="{00000000-40F8-4B5F-B3CB-0283DEA1B711}"/>
            </c:ext>
          </c:extLst>
        </c:ser>
        <c:dLbls>
          <c:showLegendKey val="0"/>
          <c:showVal val="0"/>
          <c:showCatName val="0"/>
          <c:showSerName val="0"/>
          <c:showPercent val="0"/>
          <c:showBubbleSize val="0"/>
        </c:dLbls>
        <c:gapWidth val="150"/>
        <c:axId val="368181104"/>
        <c:axId val="36818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79.45</c:v>
                </c:pt>
                <c:pt idx="1">
                  <c:v>86.66</c:v>
                </c:pt>
                <c:pt idx="2">
                  <c:v>89.95</c:v>
                </c:pt>
                <c:pt idx="3">
                  <c:v>91.59</c:v>
                </c:pt>
                <c:pt idx="4">
                  <c:v>86.04</c:v>
                </c:pt>
              </c:numCache>
            </c:numRef>
          </c:val>
          <c:smooth val="0"/>
          <c:extLst xmlns:c16r2="http://schemas.microsoft.com/office/drawing/2015/06/chart">
            <c:ext xmlns:c16="http://schemas.microsoft.com/office/drawing/2014/chart" uri="{C3380CC4-5D6E-409C-BE32-E72D297353CC}">
              <c16:uniqueId val="{00000001-40F8-4B5F-B3CB-0283DEA1B711}"/>
            </c:ext>
          </c:extLst>
        </c:ser>
        <c:dLbls>
          <c:showLegendKey val="0"/>
          <c:showVal val="0"/>
          <c:showCatName val="0"/>
          <c:showSerName val="0"/>
          <c:showPercent val="0"/>
          <c:showBubbleSize val="0"/>
        </c:dLbls>
        <c:marker val="1"/>
        <c:smooth val="0"/>
        <c:axId val="368181104"/>
        <c:axId val="368183848"/>
      </c:lineChart>
      <c:dateAx>
        <c:axId val="368181104"/>
        <c:scaling>
          <c:orientation val="minMax"/>
        </c:scaling>
        <c:delete val="1"/>
        <c:axPos val="b"/>
        <c:numFmt formatCode="ge" sourceLinked="1"/>
        <c:majorTickMark val="none"/>
        <c:minorTickMark val="none"/>
        <c:tickLblPos val="none"/>
        <c:crossAx val="368183848"/>
        <c:crosses val="autoZero"/>
        <c:auto val="1"/>
        <c:lblOffset val="100"/>
        <c:baseTimeUnit val="years"/>
      </c:dateAx>
      <c:valAx>
        <c:axId val="36818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8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179.43</c:v>
                </c:pt>
                <c:pt idx="1">
                  <c:v>139.69</c:v>
                </c:pt>
                <c:pt idx="2">
                  <c:v>128.36000000000001</c:v>
                </c:pt>
                <c:pt idx="3">
                  <c:v>112.38</c:v>
                </c:pt>
                <c:pt idx="4">
                  <c:v>150.18</c:v>
                </c:pt>
              </c:numCache>
            </c:numRef>
          </c:val>
          <c:extLst xmlns:c16r2="http://schemas.microsoft.com/office/drawing/2015/06/chart">
            <c:ext xmlns:c16="http://schemas.microsoft.com/office/drawing/2014/chart" uri="{C3380CC4-5D6E-409C-BE32-E72D297353CC}">
              <c16:uniqueId val="{00000000-3FCB-4792-8A2E-0FB2AA25EB15}"/>
            </c:ext>
          </c:extLst>
        </c:ser>
        <c:dLbls>
          <c:showLegendKey val="0"/>
          <c:showVal val="0"/>
          <c:showCatName val="0"/>
          <c:showSerName val="0"/>
          <c:showPercent val="0"/>
          <c:showBubbleSize val="0"/>
        </c:dLbls>
        <c:gapWidth val="150"/>
        <c:axId val="368179928"/>
        <c:axId val="368181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162.63</c:v>
                </c:pt>
                <c:pt idx="1">
                  <c:v>151.65</c:v>
                </c:pt>
                <c:pt idx="2">
                  <c:v>150.88</c:v>
                </c:pt>
                <c:pt idx="3">
                  <c:v>148.1</c:v>
                </c:pt>
                <c:pt idx="4">
                  <c:v>150.41999999999999</c:v>
                </c:pt>
              </c:numCache>
            </c:numRef>
          </c:val>
          <c:smooth val="0"/>
          <c:extLst xmlns:c16r2="http://schemas.microsoft.com/office/drawing/2015/06/chart">
            <c:ext xmlns:c16="http://schemas.microsoft.com/office/drawing/2014/chart" uri="{C3380CC4-5D6E-409C-BE32-E72D297353CC}">
              <c16:uniqueId val="{00000001-3FCB-4792-8A2E-0FB2AA25EB15}"/>
            </c:ext>
          </c:extLst>
        </c:ser>
        <c:dLbls>
          <c:showLegendKey val="0"/>
          <c:showVal val="0"/>
          <c:showCatName val="0"/>
          <c:showSerName val="0"/>
          <c:showPercent val="0"/>
          <c:showBubbleSize val="0"/>
        </c:dLbls>
        <c:marker val="1"/>
        <c:smooth val="0"/>
        <c:axId val="368179928"/>
        <c:axId val="368181496"/>
      </c:lineChart>
      <c:dateAx>
        <c:axId val="368179928"/>
        <c:scaling>
          <c:orientation val="minMax"/>
        </c:scaling>
        <c:delete val="1"/>
        <c:axPos val="b"/>
        <c:numFmt formatCode="ge" sourceLinked="1"/>
        <c:majorTickMark val="none"/>
        <c:minorTickMark val="none"/>
        <c:tickLblPos val="none"/>
        <c:crossAx val="368181496"/>
        <c:crosses val="autoZero"/>
        <c:auto val="1"/>
        <c:lblOffset val="100"/>
        <c:baseTimeUnit val="years"/>
      </c:dateAx>
      <c:valAx>
        <c:axId val="36818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7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7"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城陽市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Bb2</v>
      </c>
      <c r="X8" s="48"/>
      <c r="Y8" s="48"/>
      <c r="Z8" s="48"/>
      <c r="AA8" s="48"/>
      <c r="AB8" s="48"/>
      <c r="AC8" s="48"/>
      <c r="AD8" s="49" t="str">
        <f>データ!$M$6</f>
        <v>自治体職員</v>
      </c>
      <c r="AE8" s="49"/>
      <c r="AF8" s="49"/>
      <c r="AG8" s="49"/>
      <c r="AH8" s="49"/>
      <c r="AI8" s="49"/>
      <c r="AJ8" s="49"/>
      <c r="AK8" s="3"/>
      <c r="AL8" s="50">
        <f>データ!S6</f>
        <v>77016</v>
      </c>
      <c r="AM8" s="50"/>
      <c r="AN8" s="50"/>
      <c r="AO8" s="50"/>
      <c r="AP8" s="50"/>
      <c r="AQ8" s="50"/>
      <c r="AR8" s="50"/>
      <c r="AS8" s="50"/>
      <c r="AT8" s="45">
        <f>データ!T6</f>
        <v>32.71</v>
      </c>
      <c r="AU8" s="45"/>
      <c r="AV8" s="45"/>
      <c r="AW8" s="45"/>
      <c r="AX8" s="45"/>
      <c r="AY8" s="45"/>
      <c r="AZ8" s="45"/>
      <c r="BA8" s="45"/>
      <c r="BB8" s="45">
        <f>データ!U6</f>
        <v>2354.5100000000002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12.28</v>
      </c>
      <c r="J10" s="45"/>
      <c r="K10" s="45"/>
      <c r="L10" s="45"/>
      <c r="M10" s="45"/>
      <c r="N10" s="45"/>
      <c r="O10" s="45"/>
      <c r="P10" s="45">
        <f>データ!P6</f>
        <v>99.43</v>
      </c>
      <c r="Q10" s="45"/>
      <c r="R10" s="45"/>
      <c r="S10" s="45"/>
      <c r="T10" s="45"/>
      <c r="U10" s="45"/>
      <c r="V10" s="45"/>
      <c r="W10" s="45">
        <f>データ!Q6</f>
        <v>98.87</v>
      </c>
      <c r="X10" s="45"/>
      <c r="Y10" s="45"/>
      <c r="Z10" s="45"/>
      <c r="AA10" s="45"/>
      <c r="AB10" s="45"/>
      <c r="AC10" s="45"/>
      <c r="AD10" s="50">
        <f>データ!R6</f>
        <v>2808</v>
      </c>
      <c r="AE10" s="50"/>
      <c r="AF10" s="50"/>
      <c r="AG10" s="50"/>
      <c r="AH10" s="50"/>
      <c r="AI10" s="50"/>
      <c r="AJ10" s="50"/>
      <c r="AK10" s="2"/>
      <c r="AL10" s="50">
        <f>データ!V6</f>
        <v>76390</v>
      </c>
      <c r="AM10" s="50"/>
      <c r="AN10" s="50"/>
      <c r="AO10" s="50"/>
      <c r="AP10" s="50"/>
      <c r="AQ10" s="50"/>
      <c r="AR10" s="50"/>
      <c r="AS10" s="50"/>
      <c r="AT10" s="45">
        <f>データ!W6</f>
        <v>9.31</v>
      </c>
      <c r="AU10" s="45"/>
      <c r="AV10" s="45"/>
      <c r="AW10" s="45"/>
      <c r="AX10" s="45"/>
      <c r="AY10" s="45"/>
      <c r="AZ10" s="45"/>
      <c r="BA10" s="45"/>
      <c r="BB10" s="45">
        <f>データ!X6</f>
        <v>8205.16</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lau/+8dIFAUtV9+nkspzDR6qfUtLock23toPo2f509/PZEK79DCbq9rWY3Ht6FMNvGwh1OQ3y9u31briehVunA==" saltValue="WPxjM04x/ZAivQK29lU5v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262072</v>
      </c>
      <c r="D6" s="33">
        <f t="shared" si="3"/>
        <v>46</v>
      </c>
      <c r="E6" s="33">
        <f t="shared" si="3"/>
        <v>17</v>
      </c>
      <c r="F6" s="33">
        <f t="shared" si="3"/>
        <v>1</v>
      </c>
      <c r="G6" s="33">
        <f t="shared" si="3"/>
        <v>0</v>
      </c>
      <c r="H6" s="33" t="str">
        <f t="shared" si="3"/>
        <v>京都府　城陽市</v>
      </c>
      <c r="I6" s="33" t="str">
        <f t="shared" si="3"/>
        <v>法適用</v>
      </c>
      <c r="J6" s="33" t="str">
        <f t="shared" si="3"/>
        <v>下水道事業</v>
      </c>
      <c r="K6" s="33" t="str">
        <f t="shared" si="3"/>
        <v>公共下水道</v>
      </c>
      <c r="L6" s="33" t="str">
        <f t="shared" si="3"/>
        <v>Bb2</v>
      </c>
      <c r="M6" s="33" t="str">
        <f t="shared" si="3"/>
        <v>自治体職員</v>
      </c>
      <c r="N6" s="34" t="str">
        <f t="shared" si="3"/>
        <v>-</v>
      </c>
      <c r="O6" s="34">
        <f t="shared" si="3"/>
        <v>12.28</v>
      </c>
      <c r="P6" s="34">
        <f t="shared" si="3"/>
        <v>99.43</v>
      </c>
      <c r="Q6" s="34">
        <f t="shared" si="3"/>
        <v>98.87</v>
      </c>
      <c r="R6" s="34">
        <f t="shared" si="3"/>
        <v>2808</v>
      </c>
      <c r="S6" s="34">
        <f t="shared" si="3"/>
        <v>77016</v>
      </c>
      <c r="T6" s="34">
        <f t="shared" si="3"/>
        <v>32.71</v>
      </c>
      <c r="U6" s="34">
        <f t="shared" si="3"/>
        <v>2354.5100000000002</v>
      </c>
      <c r="V6" s="34">
        <f t="shared" si="3"/>
        <v>76390</v>
      </c>
      <c r="W6" s="34">
        <f t="shared" si="3"/>
        <v>9.31</v>
      </c>
      <c r="X6" s="34">
        <f t="shared" si="3"/>
        <v>8205.16</v>
      </c>
      <c r="Y6" s="35">
        <f>IF(Y7="",NA(),Y7)</f>
        <v>86.81</v>
      </c>
      <c r="Z6" s="35">
        <f t="shared" ref="Z6:AH6" si="4">IF(Z7="",NA(),Z7)</f>
        <v>98.62</v>
      </c>
      <c r="AA6" s="35">
        <f t="shared" si="4"/>
        <v>105.09</v>
      </c>
      <c r="AB6" s="35">
        <f t="shared" si="4"/>
        <v>108.11</v>
      </c>
      <c r="AC6" s="35">
        <f t="shared" si="4"/>
        <v>111.21</v>
      </c>
      <c r="AD6" s="35">
        <f t="shared" si="4"/>
        <v>95.42</v>
      </c>
      <c r="AE6" s="35">
        <f t="shared" si="4"/>
        <v>101.7</v>
      </c>
      <c r="AF6" s="35">
        <f t="shared" si="4"/>
        <v>105.33</v>
      </c>
      <c r="AG6" s="34" t="e">
        <f t="shared" si="4"/>
        <v>#N/A</v>
      </c>
      <c r="AH6" s="34" t="e">
        <f t="shared" si="4"/>
        <v>#N/A</v>
      </c>
      <c r="AI6" s="34" t="str">
        <f>IF(AI7="","",IF(AI7="-","【-】","【"&amp;SUBSTITUTE(TEXT(AI7,"#,##0.00"),"-","△")&amp;"】"))</f>
        <v>【108.80】</v>
      </c>
      <c r="AJ6" s="35">
        <f>IF(AJ7="",NA(),AJ7)</f>
        <v>161.78</v>
      </c>
      <c r="AK6" s="35">
        <f t="shared" ref="AK6:AS6" si="5">IF(AK7="",NA(),AK7)</f>
        <v>80.08</v>
      </c>
      <c r="AL6" s="35">
        <f t="shared" si="5"/>
        <v>67.44</v>
      </c>
      <c r="AM6" s="35">
        <f t="shared" si="5"/>
        <v>55.89</v>
      </c>
      <c r="AN6" s="35">
        <f t="shared" si="5"/>
        <v>332.03</v>
      </c>
      <c r="AO6" s="35">
        <f t="shared" si="5"/>
        <v>79.23</v>
      </c>
      <c r="AP6" s="35">
        <f t="shared" si="5"/>
        <v>39.94</v>
      </c>
      <c r="AQ6" s="35">
        <f t="shared" si="5"/>
        <v>34.74</v>
      </c>
      <c r="AR6" s="34" t="e">
        <f t="shared" si="5"/>
        <v>#N/A</v>
      </c>
      <c r="AS6" s="34" t="e">
        <f t="shared" si="5"/>
        <v>#N/A</v>
      </c>
      <c r="AT6" s="34" t="str">
        <f>IF(AT7="","",IF(AT7="-","【-】","【"&amp;SUBSTITUTE(TEXT(AT7,"#,##0.00"),"-","△")&amp;"】"))</f>
        <v>【4.27】</v>
      </c>
      <c r="AU6" s="35">
        <f>IF(AU7="",NA(),AU7)</f>
        <v>18.149999999999999</v>
      </c>
      <c r="AV6" s="35">
        <f t="shared" ref="AV6:BD6" si="6">IF(AV7="",NA(),AV7)</f>
        <v>7.41</v>
      </c>
      <c r="AW6" s="35">
        <f t="shared" si="6"/>
        <v>8.4600000000000009</v>
      </c>
      <c r="AX6" s="35">
        <f t="shared" si="6"/>
        <v>5.6</v>
      </c>
      <c r="AY6" s="35">
        <f t="shared" si="6"/>
        <v>14.82</v>
      </c>
      <c r="AZ6" s="35">
        <f t="shared" si="6"/>
        <v>39.53</v>
      </c>
      <c r="BA6" s="35">
        <f t="shared" si="6"/>
        <v>11.91</v>
      </c>
      <c r="BB6" s="35">
        <f t="shared" si="6"/>
        <v>11.54</v>
      </c>
      <c r="BC6" s="34" t="e">
        <f t="shared" si="6"/>
        <v>#N/A</v>
      </c>
      <c r="BD6" s="34" t="e">
        <f t="shared" si="6"/>
        <v>#N/A</v>
      </c>
      <c r="BE6" s="34" t="str">
        <f>IF(BE7="","",IF(BE7="-","【-】","【"&amp;SUBSTITUTE(TEXT(BE7,"#,##0.00"),"-","△")&amp;"】"))</f>
        <v>【66.41】</v>
      </c>
      <c r="BF6" s="35">
        <f>IF(BF7="",NA(),BF7)</f>
        <v>1515.22</v>
      </c>
      <c r="BG6" s="35">
        <f t="shared" ref="BG6:BO6" si="7">IF(BG7="",NA(),BG7)</f>
        <v>2119.4299999999998</v>
      </c>
      <c r="BH6" s="35">
        <f t="shared" si="7"/>
        <v>1914.48</v>
      </c>
      <c r="BI6" s="35">
        <f t="shared" si="7"/>
        <v>1847.8</v>
      </c>
      <c r="BJ6" s="35">
        <f t="shared" si="7"/>
        <v>1794</v>
      </c>
      <c r="BK6" s="35">
        <f t="shared" si="7"/>
        <v>1252.27</v>
      </c>
      <c r="BL6" s="35">
        <f t="shared" si="7"/>
        <v>1186.53</v>
      </c>
      <c r="BM6" s="35">
        <f t="shared" si="7"/>
        <v>1378.57</v>
      </c>
      <c r="BN6" s="35">
        <f t="shared" si="7"/>
        <v>1461.84</v>
      </c>
      <c r="BO6" s="35">
        <f t="shared" si="7"/>
        <v>1367.44</v>
      </c>
      <c r="BP6" s="34" t="str">
        <f>IF(BP7="","",IF(BP7="-","【-】","【"&amp;SUBSTITUTE(TEXT(BP7,"#,##0.00"),"-","△")&amp;"】"))</f>
        <v>【707.33】</v>
      </c>
      <c r="BQ6" s="35">
        <f>IF(BQ7="",NA(),BQ7)</f>
        <v>82.2</v>
      </c>
      <c r="BR6" s="35">
        <f t="shared" ref="BR6:BZ6" si="8">IF(BR7="",NA(),BR7)</f>
        <v>106.06</v>
      </c>
      <c r="BS6" s="35">
        <f t="shared" si="8"/>
        <v>116.91</v>
      </c>
      <c r="BT6" s="35">
        <f t="shared" si="8"/>
        <v>133.47999999999999</v>
      </c>
      <c r="BU6" s="35">
        <f t="shared" si="8"/>
        <v>100</v>
      </c>
      <c r="BV6" s="35">
        <f t="shared" si="8"/>
        <v>79.45</v>
      </c>
      <c r="BW6" s="35">
        <f t="shared" si="8"/>
        <v>86.66</v>
      </c>
      <c r="BX6" s="35">
        <f t="shared" si="8"/>
        <v>89.95</v>
      </c>
      <c r="BY6" s="35">
        <f t="shared" si="8"/>
        <v>91.59</v>
      </c>
      <c r="BZ6" s="35">
        <f t="shared" si="8"/>
        <v>86.04</v>
      </c>
      <c r="CA6" s="34" t="str">
        <f>IF(CA7="","",IF(CA7="-","【-】","【"&amp;SUBSTITUTE(TEXT(CA7,"#,##0.00"),"-","△")&amp;"】"))</f>
        <v>【101.26】</v>
      </c>
      <c r="CB6" s="35">
        <f>IF(CB7="",NA(),CB7)</f>
        <v>179.43</v>
      </c>
      <c r="CC6" s="35">
        <f t="shared" ref="CC6:CK6" si="9">IF(CC7="",NA(),CC7)</f>
        <v>139.69</v>
      </c>
      <c r="CD6" s="35">
        <f t="shared" si="9"/>
        <v>128.36000000000001</v>
      </c>
      <c r="CE6" s="35">
        <f t="shared" si="9"/>
        <v>112.38</v>
      </c>
      <c r="CF6" s="35">
        <f t="shared" si="9"/>
        <v>150.18</v>
      </c>
      <c r="CG6" s="35">
        <f t="shared" si="9"/>
        <v>162.63</v>
      </c>
      <c r="CH6" s="35">
        <f t="shared" si="9"/>
        <v>151.65</v>
      </c>
      <c r="CI6" s="35">
        <f t="shared" si="9"/>
        <v>150.88</v>
      </c>
      <c r="CJ6" s="35">
        <f t="shared" si="9"/>
        <v>148.1</v>
      </c>
      <c r="CK6" s="35">
        <f t="shared" si="9"/>
        <v>150.41999999999999</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【60.13】</v>
      </c>
      <c r="CX6" s="35">
        <f>IF(CX7="",NA(),CX7)</f>
        <v>90.99</v>
      </c>
      <c r="CY6" s="35">
        <f t="shared" ref="CY6:DG6" si="11">IF(CY7="",NA(),CY7)</f>
        <v>91.65</v>
      </c>
      <c r="CZ6" s="35">
        <f t="shared" si="11"/>
        <v>91.96</v>
      </c>
      <c r="DA6" s="35">
        <f t="shared" si="11"/>
        <v>92.61</v>
      </c>
      <c r="DB6" s="35">
        <f t="shared" si="11"/>
        <v>92.98</v>
      </c>
      <c r="DC6" s="35">
        <f t="shared" si="11"/>
        <v>90.76</v>
      </c>
      <c r="DD6" s="35">
        <f t="shared" si="11"/>
        <v>91.47</v>
      </c>
      <c r="DE6" s="35">
        <f t="shared" si="11"/>
        <v>89.96</v>
      </c>
      <c r="DF6" s="35">
        <f t="shared" si="11"/>
        <v>89.15</v>
      </c>
      <c r="DG6" s="35">
        <f t="shared" si="11"/>
        <v>89.5</v>
      </c>
      <c r="DH6" s="34" t="str">
        <f>IF(DH7="","",IF(DH7="-","【-】","【"&amp;SUBSTITUTE(TEXT(DH7,"#,##0.00"),"-","△")&amp;"】"))</f>
        <v>【95.06】</v>
      </c>
      <c r="DI6" s="35">
        <f>IF(DI7="",NA(),DI7)</f>
        <v>10.79</v>
      </c>
      <c r="DJ6" s="35">
        <f t="shared" ref="DJ6:DR6" si="12">IF(DJ7="",NA(),DJ7)</f>
        <v>15.84</v>
      </c>
      <c r="DK6" s="35">
        <f t="shared" si="12"/>
        <v>18.02</v>
      </c>
      <c r="DL6" s="35">
        <f t="shared" si="12"/>
        <v>20.28</v>
      </c>
      <c r="DM6" s="35">
        <f t="shared" si="12"/>
        <v>22.42</v>
      </c>
      <c r="DN6" s="35">
        <f t="shared" si="12"/>
        <v>9.02</v>
      </c>
      <c r="DO6" s="35">
        <f t="shared" si="12"/>
        <v>16.100000000000001</v>
      </c>
      <c r="DP6" s="35">
        <f t="shared" si="12"/>
        <v>18.43</v>
      </c>
      <c r="DQ6" s="34" t="e">
        <f t="shared" si="12"/>
        <v>#N/A</v>
      </c>
      <c r="DR6" s="34" t="e">
        <f t="shared" si="12"/>
        <v>#N/A</v>
      </c>
      <c r="DS6" s="34" t="str">
        <f>IF(DS7="","",IF(DS7="-","【-】","【"&amp;SUBSTITUTE(TEXT(DS7,"#,##0.00"),"-","△")&amp;"】"))</f>
        <v>【38.13】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t="e">
        <f t="shared" si="13"/>
        <v>#N/A</v>
      </c>
      <c r="EC6" s="34" t="e">
        <f t="shared" si="13"/>
        <v>#N/A</v>
      </c>
      <c r="ED6" s="34" t="str">
        <f>IF(ED7="","",IF(ED7="-","【-】","【"&amp;SUBSTITUTE(TEXT(ED7,"#,##0.00"),"-","△")&amp;"】"))</f>
        <v>【5.37】</v>
      </c>
      <c r="EE6" s="34">
        <f>IF(EE7="",NA(),EE7)</f>
        <v>0</v>
      </c>
      <c r="EF6" s="34">
        <f t="shared" ref="EF6:EN6" si="14">IF(EF7="",NA(),EF7)</f>
        <v>0</v>
      </c>
      <c r="EG6" s="34">
        <f t="shared" si="14"/>
        <v>0</v>
      </c>
      <c r="EH6" s="34">
        <f t="shared" si="14"/>
        <v>0</v>
      </c>
      <c r="EI6" s="35">
        <f t="shared" si="14"/>
        <v>0.01</v>
      </c>
      <c r="EJ6" s="34">
        <f t="shared" si="14"/>
        <v>0</v>
      </c>
      <c r="EK6" s="34">
        <f t="shared" si="14"/>
        <v>0</v>
      </c>
      <c r="EL6" s="35">
        <f t="shared" si="14"/>
        <v>0.04</v>
      </c>
      <c r="EM6" s="35">
        <f t="shared" si="14"/>
        <v>0.01</v>
      </c>
      <c r="EN6" s="35">
        <f t="shared" si="14"/>
        <v>0.08</v>
      </c>
      <c r="EO6" s="34" t="str">
        <f>IF(EO7="","",IF(EO7="-","【-】","【"&amp;SUBSTITUTE(TEXT(EO7,"#,##0.00"),"-","△")&amp;"】"))</f>
        <v>【0.23】</v>
      </c>
    </row>
    <row r="7" spans="1:148" s="36" customFormat="1" x14ac:dyDescent="0.15">
      <c r="A7" s="28"/>
      <c r="B7" s="37">
        <v>2017</v>
      </c>
      <c r="C7" s="37">
        <v>262072</v>
      </c>
      <c r="D7" s="37">
        <v>46</v>
      </c>
      <c r="E7" s="37">
        <v>17</v>
      </c>
      <c r="F7" s="37">
        <v>1</v>
      </c>
      <c r="G7" s="37">
        <v>0</v>
      </c>
      <c r="H7" s="37" t="s">
        <v>108</v>
      </c>
      <c r="I7" s="37" t="s">
        <v>109</v>
      </c>
      <c r="J7" s="37" t="s">
        <v>110</v>
      </c>
      <c r="K7" s="37" t="s">
        <v>111</v>
      </c>
      <c r="L7" s="37" t="s">
        <v>112</v>
      </c>
      <c r="M7" s="37" t="s">
        <v>113</v>
      </c>
      <c r="N7" s="38" t="s">
        <v>114</v>
      </c>
      <c r="O7" s="38">
        <v>12.28</v>
      </c>
      <c r="P7" s="38">
        <v>99.43</v>
      </c>
      <c r="Q7" s="38">
        <v>98.87</v>
      </c>
      <c r="R7" s="38">
        <v>2808</v>
      </c>
      <c r="S7" s="38">
        <v>77016</v>
      </c>
      <c r="T7" s="38">
        <v>32.71</v>
      </c>
      <c r="U7" s="38">
        <v>2354.5100000000002</v>
      </c>
      <c r="V7" s="38">
        <v>76390</v>
      </c>
      <c r="W7" s="38">
        <v>9.31</v>
      </c>
      <c r="X7" s="38">
        <v>8205.16</v>
      </c>
      <c r="Y7" s="38">
        <v>86.81</v>
      </c>
      <c r="Z7" s="38">
        <v>98.62</v>
      </c>
      <c r="AA7" s="38">
        <v>105.09</v>
      </c>
      <c r="AB7" s="38">
        <v>108.11</v>
      </c>
      <c r="AC7" s="38">
        <v>111.21</v>
      </c>
      <c r="AD7" s="38">
        <v>95.42</v>
      </c>
      <c r="AE7" s="38">
        <v>101.7</v>
      </c>
      <c r="AF7" s="38">
        <v>105.33</v>
      </c>
      <c r="AG7" s="38"/>
      <c r="AH7" s="38"/>
      <c r="AI7" s="38">
        <v>108.8</v>
      </c>
      <c r="AJ7" s="38">
        <v>161.78</v>
      </c>
      <c r="AK7" s="38">
        <v>80.08</v>
      </c>
      <c r="AL7" s="38">
        <v>67.44</v>
      </c>
      <c r="AM7" s="38">
        <v>55.89</v>
      </c>
      <c r="AN7" s="38">
        <v>332.03</v>
      </c>
      <c r="AO7" s="38">
        <v>79.23</v>
      </c>
      <c r="AP7" s="38">
        <v>39.94</v>
      </c>
      <c r="AQ7" s="38">
        <v>34.74</v>
      </c>
      <c r="AR7" s="38"/>
      <c r="AS7" s="38"/>
      <c r="AT7" s="38">
        <v>4.2699999999999996</v>
      </c>
      <c r="AU7" s="38">
        <v>18.149999999999999</v>
      </c>
      <c r="AV7" s="38">
        <v>7.41</v>
      </c>
      <c r="AW7" s="38">
        <v>8.4600000000000009</v>
      </c>
      <c r="AX7" s="38">
        <v>5.6</v>
      </c>
      <c r="AY7" s="38">
        <v>14.82</v>
      </c>
      <c r="AZ7" s="38">
        <v>39.53</v>
      </c>
      <c r="BA7" s="38">
        <v>11.91</v>
      </c>
      <c r="BB7" s="38">
        <v>11.54</v>
      </c>
      <c r="BC7" s="38"/>
      <c r="BD7" s="38"/>
      <c r="BE7" s="38">
        <v>66.41</v>
      </c>
      <c r="BF7" s="38">
        <v>1515.22</v>
      </c>
      <c r="BG7" s="38">
        <v>2119.4299999999998</v>
      </c>
      <c r="BH7" s="38">
        <v>1914.48</v>
      </c>
      <c r="BI7" s="38">
        <v>1847.8</v>
      </c>
      <c r="BJ7" s="38">
        <v>1794</v>
      </c>
      <c r="BK7" s="38">
        <v>1252.27</v>
      </c>
      <c r="BL7" s="38">
        <v>1186.53</v>
      </c>
      <c r="BM7" s="38">
        <v>1378.57</v>
      </c>
      <c r="BN7" s="38">
        <v>1461.84</v>
      </c>
      <c r="BO7" s="38">
        <v>1367.44</v>
      </c>
      <c r="BP7" s="38">
        <v>707.33</v>
      </c>
      <c r="BQ7" s="38">
        <v>82.2</v>
      </c>
      <c r="BR7" s="38">
        <v>106.06</v>
      </c>
      <c r="BS7" s="38">
        <v>116.91</v>
      </c>
      <c r="BT7" s="38">
        <v>133.47999999999999</v>
      </c>
      <c r="BU7" s="38">
        <v>100</v>
      </c>
      <c r="BV7" s="38">
        <v>79.45</v>
      </c>
      <c r="BW7" s="38">
        <v>86.66</v>
      </c>
      <c r="BX7" s="38">
        <v>89.95</v>
      </c>
      <c r="BY7" s="38">
        <v>91.59</v>
      </c>
      <c r="BZ7" s="38">
        <v>86.04</v>
      </c>
      <c r="CA7" s="38">
        <v>101.26</v>
      </c>
      <c r="CB7" s="38">
        <v>179.43</v>
      </c>
      <c r="CC7" s="38">
        <v>139.69</v>
      </c>
      <c r="CD7" s="38">
        <v>128.36000000000001</v>
      </c>
      <c r="CE7" s="38">
        <v>112.38</v>
      </c>
      <c r="CF7" s="38">
        <v>150.18</v>
      </c>
      <c r="CG7" s="38">
        <v>162.63</v>
      </c>
      <c r="CH7" s="38">
        <v>151.65</v>
      </c>
      <c r="CI7" s="38">
        <v>150.88</v>
      </c>
      <c r="CJ7" s="38">
        <v>148.1</v>
      </c>
      <c r="CK7" s="38">
        <v>150.41999999999999</v>
      </c>
      <c r="CL7" s="38">
        <v>136.38999999999999</v>
      </c>
      <c r="CM7" s="38" t="s">
        <v>114</v>
      </c>
      <c r="CN7" s="38" t="s">
        <v>114</v>
      </c>
      <c r="CO7" s="38" t="s">
        <v>114</v>
      </c>
      <c r="CP7" s="38" t="s">
        <v>114</v>
      </c>
      <c r="CQ7" s="38" t="s">
        <v>114</v>
      </c>
      <c r="CR7" s="38" t="s">
        <v>114</v>
      </c>
      <c r="CS7" s="38" t="s">
        <v>114</v>
      </c>
      <c r="CT7" s="38" t="s">
        <v>114</v>
      </c>
      <c r="CU7" s="38" t="s">
        <v>114</v>
      </c>
      <c r="CV7" s="38" t="s">
        <v>114</v>
      </c>
      <c r="CW7" s="38">
        <v>60.13</v>
      </c>
      <c r="CX7" s="38">
        <v>90.99</v>
      </c>
      <c r="CY7" s="38">
        <v>91.65</v>
      </c>
      <c r="CZ7" s="38">
        <v>91.96</v>
      </c>
      <c r="DA7" s="38">
        <v>92.61</v>
      </c>
      <c r="DB7" s="38">
        <v>92.98</v>
      </c>
      <c r="DC7" s="38">
        <v>90.76</v>
      </c>
      <c r="DD7" s="38">
        <v>91.47</v>
      </c>
      <c r="DE7" s="38">
        <v>89.96</v>
      </c>
      <c r="DF7" s="38">
        <v>89.15</v>
      </c>
      <c r="DG7" s="38">
        <v>89.5</v>
      </c>
      <c r="DH7" s="38">
        <v>95.06</v>
      </c>
      <c r="DI7" s="38">
        <v>10.79</v>
      </c>
      <c r="DJ7" s="38">
        <v>15.84</v>
      </c>
      <c r="DK7" s="38">
        <v>18.02</v>
      </c>
      <c r="DL7" s="38">
        <v>20.28</v>
      </c>
      <c r="DM7" s="38">
        <v>22.42</v>
      </c>
      <c r="DN7" s="38">
        <v>9.02</v>
      </c>
      <c r="DO7" s="38">
        <v>16.100000000000001</v>
      </c>
      <c r="DP7" s="38">
        <v>18.43</v>
      </c>
      <c r="DQ7" s="38"/>
      <c r="DR7" s="38"/>
      <c r="DS7" s="38">
        <v>38.130000000000003</v>
      </c>
      <c r="DT7" s="38">
        <v>0</v>
      </c>
      <c r="DU7" s="38">
        <v>0</v>
      </c>
      <c r="DV7" s="38">
        <v>0</v>
      </c>
      <c r="DW7" s="38">
        <v>0</v>
      </c>
      <c r="DX7" s="38">
        <v>0</v>
      </c>
      <c r="DY7" s="38">
        <v>0</v>
      </c>
      <c r="DZ7" s="38">
        <v>0</v>
      </c>
      <c r="EA7" s="38">
        <v>0</v>
      </c>
      <c r="EB7" s="38"/>
      <c r="EC7" s="38"/>
      <c r="ED7" s="38">
        <v>5.37</v>
      </c>
      <c r="EE7" s="38">
        <v>0</v>
      </c>
      <c r="EF7" s="38">
        <v>0</v>
      </c>
      <c r="EG7" s="38">
        <v>0</v>
      </c>
      <c r="EH7" s="38">
        <v>0</v>
      </c>
      <c r="EI7" s="38">
        <v>0.01</v>
      </c>
      <c r="EJ7" s="38">
        <v>0</v>
      </c>
      <c r="EK7" s="38">
        <v>0</v>
      </c>
      <c r="EL7" s="38">
        <v>0.04</v>
      </c>
      <c r="EM7" s="38">
        <v>0.01</v>
      </c>
      <c r="EN7" s="38">
        <v>0.08</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城陽市役所</cp:lastModifiedBy>
  <cp:lastPrinted>2019-01-23T01:31:03Z</cp:lastPrinted>
  <dcterms:modified xsi:type="dcterms:W3CDTF">2019-02-01T02:42:51Z</dcterms:modified>
</cp:coreProperties>
</file>