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70決算関係\H28決算関係\分析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B10" i="4"/>
  <c r="AT8" i="4"/>
  <c r="W8" i="4"/>
  <c r="I8" i="4"/>
  <c r="B6" i="4"/>
  <c r="C10" i="5" l="1"/>
  <c r="D10" i="5"/>
  <c r="E10" i="5"/>
  <c r="B10" i="5"/>
</calcChain>
</file>

<file path=xl/sharedStrings.xml><?xml version="1.0" encoding="utf-8"?>
<sst xmlns="http://schemas.openxmlformats.org/spreadsheetml/2006/main" count="245" uniqueCount="123">
  <si>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</si>
  <si>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</si>
  <si>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</si>
  <si>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</si>
  <si>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</si>
  <si>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</si>
  <si>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</si>
  <si>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</si>
  <si>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</si>
  <si>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</si>
  <si>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</si>
  <si>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</si>
  <si>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</si>
  <si>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</si>
  <si>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</si>
  <si>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</si>
  <si>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</si>
  <si>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</si>
  <si>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</si>
  <si>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</si>
  <si>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</si>
  <si>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</si>
  <si>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</si>
  <si>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</si>
  <si>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</si>
  <si>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</si>
  <si>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</si>
  <si>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</si>
  <si>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</si>
  <si>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</si>
  <si>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</si>
  <si>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</si>
  <si>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</si>
  <si>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</si>
  <si>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</si>
  <si>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</si>
  <si>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</si>
  <si>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</si>
  <si>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</si>
  <si>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</si>
  <si>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</si>
  <si>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</si>
  <si>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</si>
  <si>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</si>
  <si>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</si>
  <si>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</si>
  <si>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</si>
  <si>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</si>
  <si>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</si>
  <si>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</si>
  <si>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</si>
  <si>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</si>
  <si>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</si>
  <si>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</si>
  <si>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</si>
  <si>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</si>
  <si>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</si>
  <si>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</si>
  <si>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</si>
  <si>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</si>
  <si>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</si>
  <si>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</si>
  <si>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</si>
  <si>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</si>
  <si>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</si>
  <si>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</si>
  <si>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</si>
  <si>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</si>
  <si>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</si>
  <si>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</si>
  <si>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</si>
  <si>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</si>
  <si>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</si>
  <si>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</si>
  <si>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</si>
  <si>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</si>
  <si>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</si>
  <si>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</si>
  <si>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</si>
  <si>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</si>
  <si>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</si>
  <si>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</si>
  <si>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</si>
  <si>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</si>
  <si>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</si>
  <si>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</si>
  <si>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</si>
  <si>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</si>
  <si>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</si>
  <si>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</si>
  <si>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</si>
  <si>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</si>
  <si>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</si>
  <si>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</si>
  <si>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</si>
  <si>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</si>
  <si>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</si>
  <si>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</si>
  <si>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</si>
  <si>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</si>
  <si>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</si>
  <si>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</si>
  <si>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</si>
  <si>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</si>
  <si>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</si>
  <si>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</si>
  <si>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</si>
  <si>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</si>
  <si>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城陽市</t>
  </si>
  <si>
    <t>法適用</t>
  </si>
  <si>
    <t>下水道事業</t>
  </si>
  <si>
    <t>公共下水道</t>
  </si>
  <si>
    <t>Bb2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</si>
  <si>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</si>
  <si>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</si>
  <si>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</si>
  <si>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</si>
  <si>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</si>
  <si>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</si>
  <si>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昭和58年に事業認可され、平成2年から供用開始している。市内の下水道整備は平成10年～15年頃が最も多い。
　また、全量流域下水道へ接続しており、市単独では処理施設などを有していないため、有形固定資産の99％以上は、耐用年数50年の管渠や汚水ますである。
　下水道整備は近年著しく進んだ事業であり、老朽度合いを示す①有形固定資産減価償却率は全国平均も低水準であり、当市も平均値の範囲である。
　また、管渠の耐用年数は50年であり、平成28年度現在、城陽市内には耐用年数を超過した管渠はなく、②管渠老朽化率、③管渠改善率は0％となっている。</t>
    <rPh sb="1" eb="3">
      <t>ショウワ</t>
    </rPh>
    <rPh sb="5" eb="6">
      <t>ネン</t>
    </rPh>
    <rPh sb="7" eb="9">
      <t>ジギョウ</t>
    </rPh>
    <rPh sb="9" eb="11">
      <t>ニンカ</t>
    </rPh>
    <rPh sb="14" eb="16">
      <t>ヘイセイ</t>
    </rPh>
    <rPh sb="17" eb="18">
      <t>ネン</t>
    </rPh>
    <rPh sb="20" eb="22">
      <t>キョウヨウ</t>
    </rPh>
    <rPh sb="22" eb="24">
      <t>カイシ</t>
    </rPh>
    <rPh sb="29" eb="30">
      <t>シ</t>
    </rPh>
    <rPh sb="30" eb="31">
      <t>ナイ</t>
    </rPh>
    <rPh sb="32" eb="35">
      <t>ゲスイドウ</t>
    </rPh>
    <rPh sb="35" eb="37">
      <t>セイビ</t>
    </rPh>
    <rPh sb="38" eb="40">
      <t>ヘイセイ</t>
    </rPh>
    <rPh sb="42" eb="43">
      <t>ネン</t>
    </rPh>
    <rPh sb="46" eb="47">
      <t>ネン</t>
    </rPh>
    <rPh sb="47" eb="48">
      <t>コロ</t>
    </rPh>
    <rPh sb="49" eb="50">
      <t>モット</t>
    </rPh>
    <rPh sb="51" eb="52">
      <t>オオ</t>
    </rPh>
    <rPh sb="59" eb="61">
      <t>ゼンリョウ</t>
    </rPh>
    <rPh sb="61" eb="63">
      <t>リュウイキ</t>
    </rPh>
    <rPh sb="63" eb="66">
      <t>ゲスイドウ</t>
    </rPh>
    <rPh sb="67" eb="69">
      <t>セツゾク</t>
    </rPh>
    <rPh sb="74" eb="75">
      <t>シ</t>
    </rPh>
    <rPh sb="75" eb="77">
      <t>タンドク</t>
    </rPh>
    <rPh sb="79" eb="81">
      <t>ショリ</t>
    </rPh>
    <rPh sb="81" eb="83">
      <t>シセツ</t>
    </rPh>
    <rPh sb="86" eb="87">
      <t>ユウ</t>
    </rPh>
    <rPh sb="95" eb="97">
      <t>ユウケイ</t>
    </rPh>
    <rPh sb="97" eb="99">
      <t>コテイ</t>
    </rPh>
    <rPh sb="99" eb="101">
      <t>シサン</t>
    </rPh>
    <rPh sb="105" eb="107">
      <t>イジョウ</t>
    </rPh>
    <rPh sb="109" eb="111">
      <t>タイヨウ</t>
    </rPh>
    <rPh sb="111" eb="113">
      <t>ネンスウ</t>
    </rPh>
    <rPh sb="115" eb="116">
      <t>ネン</t>
    </rPh>
    <rPh sb="117" eb="118">
      <t>カン</t>
    </rPh>
    <rPh sb="118" eb="119">
      <t>キョ</t>
    </rPh>
    <rPh sb="120" eb="122">
      <t>オスイ</t>
    </rPh>
    <rPh sb="131" eb="134">
      <t>ゲスイドウ</t>
    </rPh>
    <rPh sb="134" eb="136">
      <t>セイビ</t>
    </rPh>
    <rPh sb="137" eb="139">
      <t>キンネン</t>
    </rPh>
    <rPh sb="139" eb="140">
      <t>イチジル</t>
    </rPh>
    <rPh sb="142" eb="143">
      <t>スス</t>
    </rPh>
    <rPh sb="145" eb="147">
      <t>ジギョウ</t>
    </rPh>
    <rPh sb="151" eb="153">
      <t>ロウキュウ</t>
    </rPh>
    <rPh sb="153" eb="155">
      <t>ドア</t>
    </rPh>
    <rPh sb="157" eb="158">
      <t>シメ</t>
    </rPh>
    <rPh sb="160" eb="162">
      <t>ユウケイ</t>
    </rPh>
    <rPh sb="162" eb="164">
      <t>コテイ</t>
    </rPh>
    <rPh sb="164" eb="166">
      <t>シサン</t>
    </rPh>
    <rPh sb="166" eb="168">
      <t>ゲンカ</t>
    </rPh>
    <rPh sb="168" eb="170">
      <t>ショウキャク</t>
    </rPh>
    <rPh sb="170" eb="171">
      <t>リツ</t>
    </rPh>
    <rPh sb="172" eb="174">
      <t>ゼンコク</t>
    </rPh>
    <rPh sb="174" eb="176">
      <t>ヘイキン</t>
    </rPh>
    <rPh sb="177" eb="180">
      <t>テイスイジュン</t>
    </rPh>
    <rPh sb="184" eb="186">
      <t>トウシ</t>
    </rPh>
    <rPh sb="187" eb="189">
      <t>ヘイキン</t>
    </rPh>
    <rPh sb="189" eb="190">
      <t>チ</t>
    </rPh>
    <rPh sb="191" eb="193">
      <t>ハンイ</t>
    </rPh>
    <rPh sb="202" eb="203">
      <t>カン</t>
    </rPh>
    <rPh sb="203" eb="204">
      <t>キョ</t>
    </rPh>
    <rPh sb="205" eb="207">
      <t>タイヨウ</t>
    </rPh>
    <rPh sb="207" eb="209">
      <t>ネンスウ</t>
    </rPh>
    <phoneticPr fontId="7"/>
  </si>
  <si>
    <t>自治体職員</t>
    <rPh sb="0" eb="3">
      <t>ジチタイ</t>
    </rPh>
    <rPh sb="3" eb="5">
      <t>ショクイン</t>
    </rPh>
    <phoneticPr fontId="4"/>
  </si>
  <si>
    <t>　当市は下水道整備を企業債に依存して短期間で行ったため、現在企業債償還額が多大となっており、資金不足が常態化している。
　市域の下水道整備がほぼ完了しているため、昨今の単年度建設投資額は多くないものの、短期間で整備したということは、更新時期も短期間に集中することが容易に予想されるため、下水道管渠の老朽度合いが低い今の時点から、下水道管路の効率的な維持管理を行い、更新費用の軽減を図るなど、長期的な視野で事業運営を行う必要がある。
※1.経営の健全性・効率性①②③、2.老朽化の状況①②の各グラフについて、平成28年度は類似団体区分中、法適用（企業会計適用）事業が城陽市のみであるため、平均値を算出していない。</t>
    <rPh sb="1" eb="3">
      <t>トウシ</t>
    </rPh>
    <rPh sb="4" eb="7">
      <t>ゲスイドウ</t>
    </rPh>
    <rPh sb="7" eb="9">
      <t>セイビ</t>
    </rPh>
    <rPh sb="10" eb="12">
      <t>キギョウ</t>
    </rPh>
    <rPh sb="12" eb="13">
      <t>サイ</t>
    </rPh>
    <rPh sb="14" eb="16">
      <t>イゾン</t>
    </rPh>
    <rPh sb="18" eb="21">
      <t>タンキカン</t>
    </rPh>
    <rPh sb="22" eb="23">
      <t>オコナ</t>
    </rPh>
    <rPh sb="28" eb="30">
      <t>ゲンザイ</t>
    </rPh>
    <rPh sb="30" eb="32">
      <t>キギョウ</t>
    </rPh>
    <rPh sb="32" eb="33">
      <t>サイ</t>
    </rPh>
    <rPh sb="33" eb="35">
      <t>ショウカン</t>
    </rPh>
    <rPh sb="35" eb="36">
      <t>ガク</t>
    </rPh>
    <rPh sb="37" eb="39">
      <t>タダイ</t>
    </rPh>
    <rPh sb="46" eb="48">
      <t>シキン</t>
    </rPh>
    <rPh sb="48" eb="50">
      <t>フソク</t>
    </rPh>
    <rPh sb="53" eb="54">
      <t>カ</t>
    </rPh>
    <rPh sb="62" eb="64">
      <t>シイキ</t>
    </rPh>
    <rPh sb="65" eb="68">
      <t>ゲスイドウ</t>
    </rPh>
    <rPh sb="68" eb="70">
      <t>セイビ</t>
    </rPh>
    <rPh sb="73" eb="75">
      <t>カンリョウ</t>
    </rPh>
    <rPh sb="82" eb="84">
      <t>サッコン</t>
    </rPh>
    <rPh sb="85" eb="88">
      <t>タンネンド</t>
    </rPh>
    <rPh sb="88" eb="90">
      <t>ケンセツ</t>
    </rPh>
    <rPh sb="90" eb="92">
      <t>トウシ</t>
    </rPh>
    <rPh sb="92" eb="93">
      <t>ガク</t>
    </rPh>
    <rPh sb="94" eb="95">
      <t>オオ</t>
    </rPh>
    <rPh sb="102" eb="105">
      <t>タンキカン</t>
    </rPh>
    <rPh sb="106" eb="108">
      <t>セイビ</t>
    </rPh>
    <rPh sb="117" eb="119">
      <t>コウシン</t>
    </rPh>
    <rPh sb="119" eb="121">
      <t>ジキ</t>
    </rPh>
    <rPh sb="122" eb="125">
      <t>タンキカン</t>
    </rPh>
    <rPh sb="126" eb="128">
      <t>シュウチュウ</t>
    </rPh>
    <rPh sb="133" eb="135">
      <t>ヨウイ</t>
    </rPh>
    <rPh sb="136" eb="138">
      <t>ヨソウ</t>
    </rPh>
    <rPh sb="144" eb="147">
      <t>ゲスイドウ</t>
    </rPh>
    <rPh sb="147" eb="148">
      <t>カン</t>
    </rPh>
    <rPh sb="148" eb="149">
      <t>キョ</t>
    </rPh>
    <rPh sb="150" eb="152">
      <t>ロウキュウ</t>
    </rPh>
    <rPh sb="152" eb="154">
      <t>ドア</t>
    </rPh>
    <rPh sb="156" eb="157">
      <t>ヒク</t>
    </rPh>
    <rPh sb="158" eb="159">
      <t>イマ</t>
    </rPh>
    <rPh sb="160" eb="162">
      <t>ジテン</t>
    </rPh>
    <rPh sb="196" eb="199">
      <t>チョウキテキ</t>
    </rPh>
    <rPh sb="200" eb="202">
      <t>シヤ</t>
    </rPh>
    <rPh sb="203" eb="205">
      <t>ジギョウ</t>
    </rPh>
    <rPh sb="205" eb="207">
      <t>ウンエイ</t>
    </rPh>
    <rPh sb="208" eb="209">
      <t>オコナ</t>
    </rPh>
    <rPh sb="210" eb="212">
      <t>ヒツヨウ</t>
    </rPh>
    <rPh sb="221" eb="223">
      <t>ケイエイ</t>
    </rPh>
    <rPh sb="224" eb="227">
      <t>ケンゼンセイ</t>
    </rPh>
    <rPh sb="228" eb="231">
      <t>コウリツセイ</t>
    </rPh>
    <rPh sb="237" eb="240">
      <t>ロウキュウカ</t>
    </rPh>
    <rPh sb="241" eb="243">
      <t>ジョウキョウ</t>
    </rPh>
    <rPh sb="246" eb="247">
      <t>カク</t>
    </rPh>
    <rPh sb="255" eb="257">
      <t>ヘイセイ</t>
    </rPh>
    <rPh sb="259" eb="261">
      <t>ネンド</t>
    </rPh>
    <rPh sb="262" eb="264">
      <t>ルイジ</t>
    </rPh>
    <rPh sb="264" eb="266">
      <t>ダンタイ</t>
    </rPh>
    <rPh sb="266" eb="268">
      <t>クブン</t>
    </rPh>
    <rPh sb="268" eb="269">
      <t>チュウ</t>
    </rPh>
    <rPh sb="270" eb="271">
      <t>ホウ</t>
    </rPh>
    <rPh sb="271" eb="273">
      <t>テキヨウ</t>
    </rPh>
    <rPh sb="274" eb="276">
      <t>キギョウ</t>
    </rPh>
    <rPh sb="276" eb="278">
      <t>カイケイ</t>
    </rPh>
    <rPh sb="278" eb="280">
      <t>テキヨウ</t>
    </rPh>
    <rPh sb="281" eb="283">
      <t>ジギョウ</t>
    </rPh>
    <rPh sb="284" eb="287">
      <t>ジョウヨウシ</t>
    </rPh>
    <rPh sb="295" eb="297">
      <t>ヘイキン</t>
    </rPh>
    <rPh sb="297" eb="298">
      <t>チ</t>
    </rPh>
    <rPh sb="299" eb="301">
      <t>サンシュツ</t>
    </rPh>
    <phoneticPr fontId="7"/>
  </si>
  <si>
    <t xml:space="preserve"> ①経常収支比率は平成27年度に引き続き100%を越え、収益的収支では黒字となった。しかし、過去からの累積赤字が非常に大きく、②累積欠損金比率では55.89%と、高い水準にある。
　また、支払能力を示す③流動比率については10%以下と、非常に低い水準である一方で、債務残高を示す④企業債残高事業規模比率は1847.8%と、良化しているものの、依然として高水準であり、資金がなく借金が多い、という状況から脱却できていない。
　⑤経費回収率、⑥汚水処理原価については平成26年度に実施された会計制度改正により、算定方法が変更された影響から、グラフ内でデータの断絶があるため分析が困難であるが、経費の圧縮により回収率が高い水準となっている、という状況にある。
　⑧水洗化率については100%を目指し、普及啓発に取り組んでおり、着実に上昇しているものの、伸び幅としては鈍化している。同じ方法ではこれ以上の良化は困難であるため、平成28年度からは下水道に関する専門知識を有する嘱託職員が直接未接続世帯を訪問して啓発を行うことで、水洗化率の向上を図っている。
</t>
    <rPh sb="2" eb="4">
      <t>ケイジョウ</t>
    </rPh>
    <rPh sb="4" eb="6">
      <t>シュウシ</t>
    </rPh>
    <rPh sb="6" eb="8">
      <t>ヒリツ</t>
    </rPh>
    <rPh sb="9" eb="11">
      <t>ヘイセイ</t>
    </rPh>
    <rPh sb="13" eb="15">
      <t>ネンド</t>
    </rPh>
    <rPh sb="16" eb="17">
      <t>ヒ</t>
    </rPh>
    <rPh sb="18" eb="19">
      <t>ツヅ</t>
    </rPh>
    <rPh sb="25" eb="26">
      <t>コ</t>
    </rPh>
    <rPh sb="28" eb="31">
      <t>シュウエキテキ</t>
    </rPh>
    <rPh sb="31" eb="33">
      <t>シュウシ</t>
    </rPh>
    <rPh sb="35" eb="37">
      <t>クロジ</t>
    </rPh>
    <rPh sb="46" eb="48">
      <t>カコ</t>
    </rPh>
    <rPh sb="51" eb="53">
      <t>ルイセキ</t>
    </rPh>
    <rPh sb="53" eb="54">
      <t>アカ</t>
    </rPh>
    <rPh sb="54" eb="55">
      <t>ジ</t>
    </rPh>
    <rPh sb="56" eb="58">
      <t>ヒジョウ</t>
    </rPh>
    <rPh sb="59" eb="60">
      <t>オオ</t>
    </rPh>
    <rPh sb="64" eb="66">
      <t>ルイセキ</t>
    </rPh>
    <rPh sb="66" eb="69">
      <t>ケッソンキン</t>
    </rPh>
    <rPh sb="69" eb="71">
      <t>ヒリツ</t>
    </rPh>
    <rPh sb="81" eb="82">
      <t>タカ</t>
    </rPh>
    <rPh sb="83" eb="85">
      <t>スイジュン</t>
    </rPh>
    <rPh sb="94" eb="96">
      <t>シハラ</t>
    </rPh>
    <rPh sb="96" eb="98">
      <t>ノウリョク</t>
    </rPh>
    <rPh sb="99" eb="100">
      <t>シメ</t>
    </rPh>
    <rPh sb="102" eb="104">
      <t>リュウドウ</t>
    </rPh>
    <rPh sb="104" eb="106">
      <t>ヒリツ</t>
    </rPh>
    <rPh sb="114" eb="116">
      <t>イカ</t>
    </rPh>
    <rPh sb="118" eb="120">
      <t>ヒジョウ</t>
    </rPh>
    <rPh sb="121" eb="122">
      <t>ヒク</t>
    </rPh>
    <rPh sb="123" eb="125">
      <t>スイジュン</t>
    </rPh>
    <rPh sb="128" eb="130">
      <t>イッポウ</t>
    </rPh>
    <rPh sb="132" eb="134">
      <t>サイム</t>
    </rPh>
    <rPh sb="134" eb="136">
      <t>ザンダカ</t>
    </rPh>
    <rPh sb="137" eb="138">
      <t>シメ</t>
    </rPh>
    <rPh sb="140" eb="142">
      <t>キギョウ</t>
    </rPh>
    <rPh sb="142" eb="143">
      <t>サイ</t>
    </rPh>
    <rPh sb="143" eb="145">
      <t>ザンダカ</t>
    </rPh>
    <rPh sb="145" eb="147">
      <t>ジギョウ</t>
    </rPh>
    <rPh sb="147" eb="149">
      <t>キボ</t>
    </rPh>
    <rPh sb="149" eb="151">
      <t>ヒリツ</t>
    </rPh>
    <rPh sb="161" eb="163">
      <t>リョウカ</t>
    </rPh>
    <rPh sb="171" eb="173">
      <t>イゼン</t>
    </rPh>
    <rPh sb="176" eb="179">
      <t>コウスイジュン</t>
    </rPh>
    <rPh sb="183" eb="185">
      <t>シキン</t>
    </rPh>
    <rPh sb="188" eb="190">
      <t>シャッキン</t>
    </rPh>
    <rPh sb="191" eb="192">
      <t>オオ</t>
    </rPh>
    <rPh sb="197" eb="199">
      <t>ジョウキョウ</t>
    </rPh>
    <rPh sb="201" eb="203">
      <t>ダッキャク</t>
    </rPh>
    <rPh sb="214" eb="216">
      <t>ケイヒ</t>
    </rPh>
    <rPh sb="216" eb="218">
      <t>カイシュウ</t>
    </rPh>
    <rPh sb="218" eb="219">
      <t>リツ</t>
    </rPh>
    <rPh sb="221" eb="223">
      <t>オスイ</t>
    </rPh>
    <rPh sb="223" eb="225">
      <t>ショリ</t>
    </rPh>
    <rPh sb="225" eb="227">
      <t>ゲンカ</t>
    </rPh>
    <rPh sb="232" eb="234">
      <t>ヘイセイ</t>
    </rPh>
    <rPh sb="236" eb="238">
      <t>ネンド</t>
    </rPh>
    <rPh sb="239" eb="241">
      <t>ジッシ</t>
    </rPh>
    <rPh sb="244" eb="246">
      <t>カイケイ</t>
    </rPh>
    <rPh sb="246" eb="248">
      <t>セイド</t>
    </rPh>
    <rPh sb="248" eb="250">
      <t>カイセイ</t>
    </rPh>
    <rPh sb="254" eb="256">
      <t>サンテイ</t>
    </rPh>
    <rPh sb="256" eb="258">
      <t>ホウホウ</t>
    </rPh>
    <rPh sb="259" eb="261">
      <t>ヘンコウ</t>
    </rPh>
    <rPh sb="264" eb="266">
      <t>エイキョウ</t>
    </rPh>
    <rPh sb="272" eb="273">
      <t>ナイ</t>
    </rPh>
    <rPh sb="278" eb="280">
      <t>ダンゼツ</t>
    </rPh>
    <rPh sb="285" eb="287">
      <t>ブンセキ</t>
    </rPh>
    <rPh sb="288" eb="290">
      <t>コンナン</t>
    </rPh>
    <rPh sb="295" eb="297">
      <t>ケイヒ</t>
    </rPh>
    <rPh sb="298" eb="300">
      <t>アッシュク</t>
    </rPh>
    <rPh sb="303" eb="305">
      <t>カイシュウ</t>
    </rPh>
    <rPh sb="305" eb="306">
      <t>リツ</t>
    </rPh>
    <rPh sb="307" eb="308">
      <t>タカ</t>
    </rPh>
    <rPh sb="309" eb="311">
      <t>スイジュン</t>
    </rPh>
    <rPh sb="321" eb="323">
      <t>ジョウキョウ</t>
    </rPh>
    <rPh sb="331" eb="334">
      <t>スイセンカ</t>
    </rPh>
    <rPh sb="334" eb="335">
      <t>リツ</t>
    </rPh>
    <rPh sb="345" eb="347">
      <t>メザ</t>
    </rPh>
    <rPh sb="349" eb="351">
      <t>フキュウ</t>
    </rPh>
    <rPh sb="351" eb="353">
      <t>ケイハツ</t>
    </rPh>
    <rPh sb="354" eb="355">
      <t>ト</t>
    </rPh>
    <rPh sb="356" eb="357">
      <t>ク</t>
    </rPh>
    <rPh sb="362" eb="364">
      <t>チャクジツ</t>
    </rPh>
    <rPh sb="365" eb="367">
      <t>ジョウショウ</t>
    </rPh>
    <rPh sb="375" eb="376">
      <t>ノ</t>
    </rPh>
    <rPh sb="377" eb="378">
      <t>ハバ</t>
    </rPh>
    <rPh sb="382" eb="384">
      <t>ドンカ</t>
    </rPh>
    <rPh sb="389" eb="390">
      <t>オナ</t>
    </rPh>
    <rPh sb="391" eb="393">
      <t>ホウホウ</t>
    </rPh>
    <rPh sb="397" eb="399">
      <t>イジョウ</t>
    </rPh>
    <rPh sb="400" eb="402">
      <t>リョウカ</t>
    </rPh>
    <rPh sb="403" eb="405">
      <t>コンナン</t>
    </rPh>
    <rPh sb="411" eb="413">
      <t>ヘイセイ</t>
    </rPh>
    <rPh sb="415" eb="417">
      <t>ネンド</t>
    </rPh>
    <rPh sb="420" eb="422">
      <t>ゲスイ</t>
    </rPh>
    <rPh sb="422" eb="423">
      <t>ドウ</t>
    </rPh>
    <rPh sb="424" eb="425">
      <t>カン</t>
    </rPh>
    <rPh sb="427" eb="429">
      <t>センモン</t>
    </rPh>
    <rPh sb="429" eb="431">
      <t>チシキ</t>
    </rPh>
    <rPh sb="432" eb="433">
      <t>ユウ</t>
    </rPh>
    <rPh sb="435" eb="437">
      <t>ショクタク</t>
    </rPh>
    <rPh sb="437" eb="439">
      <t>ショクイン</t>
    </rPh>
    <rPh sb="442" eb="445">
      <t>ミセツゾク</t>
    </rPh>
    <rPh sb="445" eb="447">
      <t>セタイ</t>
    </rPh>
    <rPh sb="461" eb="464">
      <t>スイセンカ</t>
    </rPh>
    <rPh sb="464" eb="465">
      <t>リツ</t>
    </rPh>
    <rPh sb="466" eb="468">
      <t>コウジョウ</t>
    </rPh>
    <rPh sb="469" eb="470">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</si>
</sst>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3469568"/>
        <c:axId val="5434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0.04</c:v>
                </c:pt>
                <c:pt idx="4" formatCode="#,##0.00;&quot;△&quot;#,##0.00;&quot;-&quot;">
                  <c:v>0.01</c:v>
                </c:pt>
              </c:numCache>
            </c:numRef>
          </c:val>
          <c:smooth val="0"/>
        </c:ser>
        <c:dLbls>
          <c:showLegendKey val="0"/>
          <c:showVal val="0"/>
          <c:showCatName val="0"/>
          <c:showSerName val="0"/>
          <c:showPercent val="0"/>
          <c:showBubbleSize val="0"/>
        </c:dLbls>
        <c:marker val="1"/>
        <c:smooth val="0"/>
        <c:axId val="543469568"/>
        <c:axId val="543471136"/>
      </c:lineChart>
      <c:dateAx>
        <c:axId val="543469568"/>
        <c:scaling>
          <c:orientation val="minMax"/>
        </c:scaling>
        <c:delete val="1"/>
        <c:axPos val="b"/>
        <c:numFmt formatCode="ge" sourceLinked="1"/>
        <c:majorTickMark val="none"/>
        <c:minorTickMark val="none"/>
        <c:tickLblPos val="none"/>
        <c:crossAx val="543471136"/>
        <c:crosses val="autoZero"/>
        <c:auto val="1"/>
        <c:lblOffset val="100"/>
        <c:baseTimeUnit val="years"/>
      </c:dateAx>
      <c:valAx>
        <c:axId val="5434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469568"/>
        <c:crosses val="autoZero"/>
        <c:crossBetween val="between"/>
        <c:majorUnit val="1.0000000000000005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9995472"/>
        <c:axId val="53999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39995472"/>
        <c:axId val="539995864"/>
      </c:lineChart>
      <c:dateAx>
        <c:axId val="539995472"/>
        <c:scaling>
          <c:orientation val="minMax"/>
        </c:scaling>
        <c:delete val="1"/>
        <c:axPos val="b"/>
        <c:numFmt formatCode="ge" sourceLinked="1"/>
        <c:majorTickMark val="none"/>
        <c:minorTickMark val="none"/>
        <c:tickLblPos val="none"/>
        <c:crossAx val="539995864"/>
        <c:crosses val="autoZero"/>
        <c:auto val="1"/>
        <c:lblOffset val="100"/>
        <c:baseTimeUnit val="years"/>
      </c:dateAx>
      <c:valAx>
        <c:axId val="53999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9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90.3</c:v>
                </c:pt>
                <c:pt idx="1">
                  <c:v>90.99</c:v>
                </c:pt>
                <c:pt idx="2">
                  <c:v>91.65</c:v>
                </c:pt>
                <c:pt idx="3">
                  <c:v>91.96</c:v>
                </c:pt>
                <c:pt idx="4">
                  <c:v>92.61</c:v>
                </c:pt>
              </c:numCache>
            </c:numRef>
          </c:val>
        </c:ser>
        <c:dLbls>
          <c:showLegendKey val="0"/>
          <c:showVal val="0"/>
          <c:showCatName val="0"/>
          <c:showSerName val="0"/>
          <c:showPercent val="0"/>
          <c:showBubbleSize val="0"/>
        </c:dLbls>
        <c:gapWidth val="150"/>
        <c:axId val="539993904"/>
        <c:axId val="53999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91.15</c:v>
                </c:pt>
                <c:pt idx="1">
                  <c:v>90.76</c:v>
                </c:pt>
                <c:pt idx="2">
                  <c:v>91.47</c:v>
                </c:pt>
                <c:pt idx="3">
                  <c:v>89.96</c:v>
                </c:pt>
                <c:pt idx="4">
                  <c:v>89.15</c:v>
                </c:pt>
              </c:numCache>
            </c:numRef>
          </c:val>
          <c:smooth val="0"/>
        </c:ser>
        <c:dLbls>
          <c:showLegendKey val="0"/>
          <c:showVal val="0"/>
          <c:showCatName val="0"/>
          <c:showSerName val="0"/>
          <c:showPercent val="0"/>
          <c:showBubbleSize val="0"/>
        </c:dLbls>
        <c:marker val="1"/>
        <c:smooth val="0"/>
        <c:axId val="539993904"/>
        <c:axId val="539994296"/>
      </c:lineChart>
      <c:dateAx>
        <c:axId val="539993904"/>
        <c:scaling>
          <c:orientation val="minMax"/>
        </c:scaling>
        <c:delete val="1"/>
        <c:axPos val="b"/>
        <c:numFmt formatCode="ge" sourceLinked="1"/>
        <c:majorTickMark val="none"/>
        <c:minorTickMark val="none"/>
        <c:tickLblPos val="none"/>
        <c:crossAx val="539994296"/>
        <c:crosses val="autoZero"/>
        <c:auto val="1"/>
        <c:lblOffset val="100"/>
        <c:baseTimeUnit val="years"/>
      </c:dateAx>
      <c:valAx>
        <c:axId val="53999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85.28</c:v>
                </c:pt>
                <c:pt idx="1">
                  <c:v>86.81</c:v>
                </c:pt>
                <c:pt idx="2">
                  <c:v>98.62</c:v>
                </c:pt>
                <c:pt idx="3">
                  <c:v>105.09</c:v>
                </c:pt>
                <c:pt idx="4">
                  <c:v>108.11</c:v>
                </c:pt>
              </c:numCache>
            </c:numRef>
          </c:val>
        </c:ser>
        <c:dLbls>
          <c:showLegendKey val="0"/>
          <c:showVal val="0"/>
          <c:showCatName val="0"/>
          <c:showSerName val="0"/>
          <c:showPercent val="0"/>
          <c:showBubbleSize val="0"/>
        </c:dLbls>
        <c:gapWidth val="150"/>
        <c:axId val="543470744"/>
        <c:axId val="5434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94.91</c:v>
                </c:pt>
                <c:pt idx="1">
                  <c:v>95.42</c:v>
                </c:pt>
                <c:pt idx="2">
                  <c:v>101.7</c:v>
                </c:pt>
                <c:pt idx="3">
                  <c:v>105.33</c:v>
                </c:pt>
                <c:pt idx="4" formatCode="#,##0.00;&quot;△&quot;#,##0.00">
                  <c:v>#N/A</c:v>
                </c:pt>
              </c:numCache>
            </c:numRef>
          </c:val>
          <c:smooth val="0"/>
        </c:ser>
        <c:dLbls>
          <c:showLegendKey val="0"/>
          <c:showVal val="0"/>
          <c:showCatName val="0"/>
          <c:showSerName val="0"/>
          <c:showPercent val="0"/>
          <c:showBubbleSize val="0"/>
        </c:dLbls>
        <c:marker val="1"/>
        <c:smooth val="0"/>
        <c:axId val="543470744"/>
        <c:axId val="543468000"/>
      </c:lineChart>
      <c:dateAx>
        <c:axId val="543470744"/>
        <c:scaling>
          <c:orientation val="minMax"/>
        </c:scaling>
        <c:delete val="1"/>
        <c:axPos val="b"/>
        <c:numFmt formatCode="ge" sourceLinked="1"/>
        <c:majorTickMark val="none"/>
        <c:minorTickMark val="none"/>
        <c:tickLblPos val="none"/>
        <c:crossAx val="543468000"/>
        <c:crosses val="autoZero"/>
        <c:auto val="1"/>
        <c:lblOffset val="100"/>
        <c:baseTimeUnit val="years"/>
      </c:dateAx>
      <c:valAx>
        <c:axId val="5434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4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8.99</c:v>
                </c:pt>
                <c:pt idx="1">
                  <c:v>10.79</c:v>
                </c:pt>
                <c:pt idx="2">
                  <c:v>15.84</c:v>
                </c:pt>
                <c:pt idx="3">
                  <c:v>18.02</c:v>
                </c:pt>
                <c:pt idx="4">
                  <c:v>20.28</c:v>
                </c:pt>
              </c:numCache>
            </c:numRef>
          </c:val>
        </c:ser>
        <c:dLbls>
          <c:showLegendKey val="0"/>
          <c:showVal val="0"/>
          <c:showCatName val="0"/>
          <c:showSerName val="0"/>
          <c:showPercent val="0"/>
          <c:showBubbleSize val="0"/>
        </c:dLbls>
        <c:gapWidth val="150"/>
        <c:axId val="539985672"/>
        <c:axId val="5399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7.44</c:v>
                </c:pt>
                <c:pt idx="1">
                  <c:v>9.02</c:v>
                </c:pt>
                <c:pt idx="2">
                  <c:v>16.100000000000001</c:v>
                </c:pt>
                <c:pt idx="3">
                  <c:v>18.43</c:v>
                </c:pt>
                <c:pt idx="4" formatCode="#,##0.00;&quot;△&quot;#,##0.00">
                  <c:v>#N/A</c:v>
                </c:pt>
              </c:numCache>
            </c:numRef>
          </c:val>
          <c:smooth val="0"/>
        </c:ser>
        <c:dLbls>
          <c:showLegendKey val="0"/>
          <c:showVal val="0"/>
          <c:showCatName val="0"/>
          <c:showSerName val="0"/>
          <c:showPercent val="0"/>
          <c:showBubbleSize val="0"/>
        </c:dLbls>
        <c:marker val="1"/>
        <c:smooth val="0"/>
        <c:axId val="539985672"/>
        <c:axId val="539983712"/>
      </c:lineChart>
      <c:dateAx>
        <c:axId val="539985672"/>
        <c:scaling>
          <c:orientation val="minMax"/>
        </c:scaling>
        <c:delete val="1"/>
        <c:axPos val="b"/>
        <c:numFmt formatCode="ge" sourceLinked="1"/>
        <c:majorTickMark val="none"/>
        <c:minorTickMark val="none"/>
        <c:tickLblPos val="none"/>
        <c:crossAx val="539983712"/>
        <c:crosses val="autoZero"/>
        <c:auto val="1"/>
        <c:lblOffset val="100"/>
        <c:baseTimeUnit val="years"/>
      </c:dateAx>
      <c:valAx>
        <c:axId val="5399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9990376"/>
        <c:axId val="53998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#N/A</c:v>
                </c:pt>
              </c:numCache>
            </c:numRef>
          </c:val>
          <c:smooth val="0"/>
        </c:ser>
        <c:dLbls>
          <c:showLegendKey val="0"/>
          <c:showVal val="0"/>
          <c:showCatName val="0"/>
          <c:showSerName val="0"/>
          <c:showPercent val="0"/>
          <c:showBubbleSize val="0"/>
        </c:dLbls>
        <c:marker val="1"/>
        <c:smooth val="0"/>
        <c:axId val="539990376"/>
        <c:axId val="539989592"/>
      </c:lineChart>
      <c:dateAx>
        <c:axId val="539990376"/>
        <c:scaling>
          <c:orientation val="minMax"/>
        </c:scaling>
        <c:delete val="1"/>
        <c:axPos val="b"/>
        <c:numFmt formatCode="ge" sourceLinked="1"/>
        <c:majorTickMark val="none"/>
        <c:minorTickMark val="none"/>
        <c:tickLblPos val="none"/>
        <c:crossAx val="539989592"/>
        <c:crosses val="autoZero"/>
        <c:auto val="1"/>
        <c:lblOffset val="100"/>
        <c:baseTimeUnit val="years"/>
      </c:dateAx>
      <c:valAx>
        <c:axId val="53998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9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143.93</c:v>
                </c:pt>
                <c:pt idx="1">
                  <c:v>161.78</c:v>
                </c:pt>
                <c:pt idx="2">
                  <c:v>80.08</c:v>
                </c:pt>
                <c:pt idx="3">
                  <c:v>67.44</c:v>
                </c:pt>
                <c:pt idx="4">
                  <c:v>55.89</c:v>
                </c:pt>
              </c:numCache>
            </c:numRef>
          </c:val>
        </c:ser>
        <c:dLbls>
          <c:showLegendKey val="0"/>
          <c:showVal val="0"/>
          <c:showCatName val="0"/>
          <c:showSerName val="0"/>
          <c:showPercent val="0"/>
          <c:showBubbleSize val="0"/>
        </c:dLbls>
        <c:gapWidth val="150"/>
        <c:axId val="539982536"/>
        <c:axId val="53998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69.12</c:v>
                </c:pt>
                <c:pt idx="1">
                  <c:v>79.23</c:v>
                </c:pt>
                <c:pt idx="2">
                  <c:v>39.94</c:v>
                </c:pt>
                <c:pt idx="3">
                  <c:v>34.74</c:v>
                </c:pt>
                <c:pt idx="4" formatCode="#,##0.00;&quot;△&quot;#,##0.00">
                  <c:v>#N/A</c:v>
                </c:pt>
              </c:numCache>
            </c:numRef>
          </c:val>
          <c:smooth val="0"/>
        </c:ser>
        <c:dLbls>
          <c:showLegendKey val="0"/>
          <c:showVal val="0"/>
          <c:showCatName val="0"/>
          <c:showSerName val="0"/>
          <c:showPercent val="0"/>
          <c:showBubbleSize val="0"/>
        </c:dLbls>
        <c:marker val="1"/>
        <c:smooth val="0"/>
        <c:axId val="539982536"/>
        <c:axId val="539984104"/>
      </c:lineChart>
      <c:dateAx>
        <c:axId val="539982536"/>
        <c:scaling>
          <c:orientation val="minMax"/>
        </c:scaling>
        <c:delete val="1"/>
        <c:axPos val="b"/>
        <c:numFmt formatCode="ge" sourceLinked="1"/>
        <c:majorTickMark val="none"/>
        <c:minorTickMark val="none"/>
        <c:tickLblPos val="none"/>
        <c:crossAx val="539984104"/>
        <c:crosses val="autoZero"/>
        <c:auto val="1"/>
        <c:lblOffset val="100"/>
        <c:baseTimeUnit val="years"/>
      </c:dateAx>
      <c:valAx>
        <c:axId val="53998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35.770000000000003</c:v>
                </c:pt>
                <c:pt idx="1">
                  <c:v>18.149999999999999</c:v>
                </c:pt>
                <c:pt idx="2">
                  <c:v>7.41</c:v>
                </c:pt>
                <c:pt idx="3">
                  <c:v>8.4600000000000009</c:v>
                </c:pt>
                <c:pt idx="4">
                  <c:v>5.6</c:v>
                </c:pt>
              </c:numCache>
            </c:numRef>
          </c:val>
        </c:ser>
        <c:dLbls>
          <c:showLegendKey val="0"/>
          <c:showVal val="0"/>
          <c:showCatName val="0"/>
          <c:showSerName val="0"/>
          <c:showPercent val="0"/>
          <c:showBubbleSize val="0"/>
        </c:dLbls>
        <c:gapWidth val="150"/>
        <c:axId val="539981360"/>
        <c:axId val="53999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56.65</c:v>
                </c:pt>
                <c:pt idx="1">
                  <c:v>39.53</c:v>
                </c:pt>
                <c:pt idx="2">
                  <c:v>11.91</c:v>
                </c:pt>
                <c:pt idx="3">
                  <c:v>11.54</c:v>
                </c:pt>
                <c:pt idx="4" formatCode="#,##0.00;&quot;△&quot;#,##0.00">
                  <c:v>#N/A</c:v>
                </c:pt>
              </c:numCache>
            </c:numRef>
          </c:val>
          <c:smooth val="0"/>
        </c:ser>
        <c:dLbls>
          <c:showLegendKey val="0"/>
          <c:showVal val="0"/>
          <c:showCatName val="0"/>
          <c:showSerName val="0"/>
          <c:showPercent val="0"/>
          <c:showBubbleSize val="0"/>
        </c:dLbls>
        <c:marker val="1"/>
        <c:smooth val="0"/>
        <c:axId val="539981360"/>
        <c:axId val="539991160"/>
      </c:lineChart>
      <c:dateAx>
        <c:axId val="539981360"/>
        <c:scaling>
          <c:orientation val="minMax"/>
        </c:scaling>
        <c:delete val="1"/>
        <c:axPos val="b"/>
        <c:numFmt formatCode="ge" sourceLinked="1"/>
        <c:majorTickMark val="none"/>
        <c:minorTickMark val="none"/>
        <c:tickLblPos val="none"/>
        <c:crossAx val="539991160"/>
        <c:crosses val="autoZero"/>
        <c:auto val="1"/>
        <c:lblOffset val="100"/>
        <c:baseTimeUnit val="years"/>
      </c:dateAx>
      <c:valAx>
        <c:axId val="5399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1646.8</c:v>
                </c:pt>
                <c:pt idx="1">
                  <c:v>1515.22</c:v>
                </c:pt>
                <c:pt idx="2">
                  <c:v>2119.4299999999998</c:v>
                </c:pt>
                <c:pt idx="3">
                  <c:v>1914.48</c:v>
                </c:pt>
                <c:pt idx="4">
                  <c:v>1847.8</c:v>
                </c:pt>
              </c:numCache>
            </c:numRef>
          </c:val>
        </c:ser>
        <c:dLbls>
          <c:showLegendKey val="0"/>
          <c:showVal val="0"/>
          <c:showCatName val="0"/>
          <c:showSerName val="0"/>
          <c:showPercent val="0"/>
          <c:showBubbleSize val="0"/>
        </c:dLbls>
        <c:gapWidth val="150"/>
        <c:axId val="539983320"/>
        <c:axId val="53998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1280.76</c:v>
                </c:pt>
                <c:pt idx="1">
                  <c:v>1252.27</c:v>
                </c:pt>
                <c:pt idx="2">
                  <c:v>1186.53</c:v>
                </c:pt>
                <c:pt idx="3">
                  <c:v>1378.57</c:v>
                </c:pt>
                <c:pt idx="4">
                  <c:v>1461.84</c:v>
                </c:pt>
              </c:numCache>
            </c:numRef>
          </c:val>
          <c:smooth val="0"/>
        </c:ser>
        <c:dLbls>
          <c:showLegendKey val="0"/>
          <c:showVal val="0"/>
          <c:showCatName val="0"/>
          <c:showSerName val="0"/>
          <c:showPercent val="0"/>
          <c:showBubbleSize val="0"/>
        </c:dLbls>
        <c:marker val="1"/>
        <c:smooth val="0"/>
        <c:axId val="539983320"/>
        <c:axId val="539984496"/>
      </c:lineChart>
      <c:dateAx>
        <c:axId val="539983320"/>
        <c:scaling>
          <c:orientation val="minMax"/>
        </c:scaling>
        <c:delete val="1"/>
        <c:axPos val="b"/>
        <c:numFmt formatCode="ge" sourceLinked="1"/>
        <c:majorTickMark val="none"/>
        <c:minorTickMark val="none"/>
        <c:tickLblPos val="none"/>
        <c:crossAx val="539984496"/>
        <c:crosses val="autoZero"/>
        <c:auto val="1"/>
        <c:lblOffset val="100"/>
        <c:baseTimeUnit val="years"/>
      </c:dateAx>
      <c:valAx>
        <c:axId val="53998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c:v>
                </c:pt>
                <c:pt idx="1">
                  <c:v>82.2</c:v>
                </c:pt>
                <c:pt idx="2">
                  <c:v>106.06</c:v>
                </c:pt>
                <c:pt idx="3">
                  <c:v>116.91</c:v>
                </c:pt>
                <c:pt idx="4">
                  <c:v>133.47999999999999</c:v>
                </c:pt>
              </c:numCache>
            </c:numRef>
          </c:val>
        </c:ser>
        <c:dLbls>
          <c:showLegendKey val="0"/>
          <c:showVal val="0"/>
          <c:showCatName val="0"/>
          <c:showSerName val="0"/>
          <c:showPercent val="0"/>
          <c:showBubbleSize val="0"/>
        </c:dLbls>
        <c:gapWidth val="150"/>
        <c:axId val="539984888"/>
        <c:axId val="53998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76.97</c:v>
                </c:pt>
                <c:pt idx="1">
                  <c:v>79.45</c:v>
                </c:pt>
                <c:pt idx="2">
                  <c:v>86.66</c:v>
                </c:pt>
                <c:pt idx="3">
                  <c:v>89.95</c:v>
                </c:pt>
                <c:pt idx="4">
                  <c:v>91.59</c:v>
                </c:pt>
              </c:numCache>
            </c:numRef>
          </c:val>
          <c:smooth val="0"/>
        </c:ser>
        <c:dLbls>
          <c:showLegendKey val="0"/>
          <c:showVal val="0"/>
          <c:showCatName val="0"/>
          <c:showSerName val="0"/>
          <c:showPercent val="0"/>
          <c:showBubbleSize val="0"/>
        </c:dLbls>
        <c:marker val="1"/>
        <c:smooth val="0"/>
        <c:axId val="539984888"/>
        <c:axId val="539987240"/>
      </c:lineChart>
      <c:dateAx>
        <c:axId val="539984888"/>
        <c:scaling>
          <c:orientation val="minMax"/>
        </c:scaling>
        <c:delete val="1"/>
        <c:axPos val="b"/>
        <c:numFmt formatCode="ge" sourceLinked="1"/>
        <c:majorTickMark val="none"/>
        <c:minorTickMark val="none"/>
        <c:tickLblPos val="none"/>
        <c:crossAx val="539987240"/>
        <c:crosses val="autoZero"/>
        <c:auto val="1"/>
        <c:lblOffset val="100"/>
        <c:baseTimeUnit val="years"/>
      </c:dateAx>
      <c:valAx>
        <c:axId val="53998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157.96</c:v>
                </c:pt>
                <c:pt idx="1">
                  <c:v>179.43</c:v>
                </c:pt>
                <c:pt idx="2">
                  <c:v>139.69</c:v>
                </c:pt>
                <c:pt idx="3">
                  <c:v>128.36000000000001</c:v>
                </c:pt>
                <c:pt idx="4">
                  <c:v>112.38</c:v>
                </c:pt>
              </c:numCache>
            </c:numRef>
          </c:val>
        </c:ser>
        <c:dLbls>
          <c:showLegendKey val="0"/>
          <c:showVal val="0"/>
          <c:showCatName val="0"/>
          <c:showSerName val="0"/>
          <c:showPercent val="0"/>
          <c:showBubbleSize val="0"/>
        </c:dLbls>
        <c:gapWidth val="150"/>
        <c:axId val="539988024"/>
        <c:axId val="5399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c:v>
                </c:pt>
                <c:pt idx="1">
                  <c:v>162.63</c:v>
                </c:pt>
                <c:pt idx="2">
                  <c:v>151.65</c:v>
                </c:pt>
                <c:pt idx="3">
                  <c:v>150.88</c:v>
                </c:pt>
                <c:pt idx="4">
                  <c:v>148.1</c:v>
                </c:pt>
              </c:numCache>
            </c:numRef>
          </c:val>
          <c:smooth val="0"/>
        </c:ser>
        <c:dLbls>
          <c:showLegendKey val="0"/>
          <c:showVal val="0"/>
          <c:showCatName val="0"/>
          <c:showSerName val="0"/>
          <c:showPercent val="0"/>
          <c:showBubbleSize val="0"/>
        </c:dLbls>
        <c:marker val="1"/>
        <c:smooth val="0"/>
        <c:axId val="539988024"/>
        <c:axId val="539988416"/>
      </c:lineChart>
      <c:dateAx>
        <c:axId val="539988024"/>
        <c:scaling>
          <c:orientation val="minMax"/>
        </c:scaling>
        <c:delete val="1"/>
        <c:axPos val="b"/>
        <c:numFmt formatCode="ge" sourceLinked="1"/>
        <c:majorTickMark val="none"/>
        <c:minorTickMark val="none"/>
        <c:tickLblPos val="none"/>
        <c:crossAx val="539988416"/>
        <c:crosses val="autoZero"/>
        <c:auto val="1"/>
        <c:lblOffset val="100"/>
        <c:baseTimeUnit val="years"/>
      </c:dateAx>
      <c:valAx>
        <c:axId val="5399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7"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京都府　城陽市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Bb2</v>
      </c>
      <c r="X8" s="49"/>
      <c r="Y8" s="49"/>
      <c r="Z8" s="49"/>
      <c r="AA8" s="49"/>
      <c r="AB8" s="49"/>
      <c r="AC8" s="49"/>
      <c r="AD8" s="50" t="s">
        <v>120</v>
      </c>
      <c r="AE8" s="50"/>
      <c r="AF8" s="50"/>
      <c r="AG8" s="50"/>
      <c r="AH8" s="50"/>
      <c r="AI8" s="50"/>
      <c r="AJ8" s="50"/>
      <c r="AK8" s="4"/>
      <c r="AL8" s="51">
        <f>データ!S6</f>
        <v>77602</v>
      </c>
      <c r="AM8" s="51"/>
      <c r="AN8" s="51"/>
      <c r="AO8" s="51"/>
      <c r="AP8" s="51"/>
      <c r="AQ8" s="51"/>
      <c r="AR8" s="51"/>
      <c r="AS8" s="51"/>
      <c r="AT8" s="46">
        <f>データ!T6</f>
        <v>32.71</v>
      </c>
      <c r="AU8" s="46"/>
      <c r="AV8" s="46"/>
      <c r="AW8" s="46"/>
      <c r="AX8" s="46"/>
      <c r="AY8" s="46"/>
      <c r="AZ8" s="46"/>
      <c r="BA8" s="46"/>
      <c r="BB8" s="46">
        <f>データ!U6</f>
        <v>2372.42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11.55</v>
      </c>
      <c r="J10" s="46"/>
      <c r="K10" s="46"/>
      <c r="L10" s="46"/>
      <c r="M10" s="46"/>
      <c r="N10" s="46"/>
      <c r="O10" s="46"/>
      <c r="P10" s="46">
        <f>データ!P6</f>
        <v>98.94</v>
      </c>
      <c r="Q10" s="46"/>
      <c r="R10" s="46"/>
      <c r="S10" s="46"/>
      <c r="T10" s="46"/>
      <c r="U10" s="46"/>
      <c r="V10" s="46"/>
      <c r="W10" s="46">
        <f>データ!Q6</f>
        <v>97.05</v>
      </c>
      <c r="X10" s="46"/>
      <c r="Y10" s="46"/>
      <c r="Z10" s="46"/>
      <c r="AA10" s="46"/>
      <c r="AB10" s="46"/>
      <c r="AC10" s="46"/>
      <c r="AD10" s="51">
        <f>データ!R6</f>
        <v>2808</v>
      </c>
      <c r="AE10" s="51"/>
      <c r="AF10" s="51"/>
      <c r="AG10" s="51"/>
      <c r="AH10" s="51"/>
      <c r="AI10" s="51"/>
      <c r="AJ10" s="51"/>
      <c r="AK10" s="2"/>
      <c r="AL10" s="51">
        <f>データ!V6</f>
        <v>76634</v>
      </c>
      <c r="AM10" s="51"/>
      <c r="AN10" s="51"/>
      <c r="AO10" s="51"/>
      <c r="AP10" s="51"/>
      <c r="AQ10" s="51"/>
      <c r="AR10" s="51"/>
      <c r="AS10" s="51"/>
      <c r="AT10" s="46">
        <f>データ!W6</f>
        <v>9.24</v>
      </c>
      <c r="AU10" s="46"/>
      <c r="AV10" s="46"/>
      <c r="AW10" s="46"/>
      <c r="AX10" s="46"/>
      <c r="AY10" s="46"/>
      <c r="AZ10" s="46"/>
      <c r="BA10" s="46"/>
      <c r="BB10" s="46">
        <f>データ!X6</f>
        <v>8293.7199999999993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262072</v>
      </c>
      <c r="D6" s="34">
        <f t="shared" si="3"/>
        <v>46</v>
      </c>
      <c r="E6" s="34">
        <f t="shared" si="3"/>
        <v>17</v>
      </c>
      <c r="F6" s="34">
        <f t="shared" si="3"/>
        <v>1</v>
      </c>
      <c r="G6" s="34">
        <f t="shared" si="3"/>
        <v>0</v>
      </c>
      <c r="H6" s="34" t="str">
        <f t="shared" si="3"/>
        <v>京都府　城陽市</v>
      </c>
      <c r="I6" s="34" t="str">
        <f t="shared" si="3"/>
        <v>法適用</v>
      </c>
      <c r="J6" s="34" t="str">
        <f t="shared" si="3"/>
        <v>下水道事業</v>
      </c>
      <c r="K6" s="34" t="str">
        <f t="shared" si="3"/>
        <v>公共下水道</v>
      </c>
      <c r="L6" s="34" t="str">
        <f t="shared" si="3"/>
        <v>Bb2</v>
      </c>
      <c r="M6" s="34">
        <f t="shared" si="3"/>
        <v>0</v>
      </c>
      <c r="N6" s="35" t="str">
        <f t="shared" si="3"/>
        <v>-</v>
      </c>
      <c r="O6" s="35">
        <f t="shared" si="3"/>
        <v>11.55</v>
      </c>
      <c r="P6" s="35">
        <f t="shared" si="3"/>
        <v>98.94</v>
      </c>
      <c r="Q6" s="35">
        <f t="shared" si="3"/>
        <v>97.05</v>
      </c>
      <c r="R6" s="35">
        <f t="shared" si="3"/>
        <v>2808</v>
      </c>
      <c r="S6" s="35">
        <f t="shared" si="3"/>
        <v>77602</v>
      </c>
      <c r="T6" s="35">
        <f t="shared" si="3"/>
        <v>32.71</v>
      </c>
      <c r="U6" s="35">
        <f t="shared" si="3"/>
        <v>2372.42</v>
      </c>
      <c r="V6" s="35">
        <f t="shared" si="3"/>
        <v>76634</v>
      </c>
      <c r="W6" s="35">
        <f t="shared" si="3"/>
        <v>9.24</v>
      </c>
      <c r="X6" s="35">
        <f t="shared" si="3"/>
        <v>8293.7199999999993</v>
      </c>
      <c r="Y6" s="36">
        <f>IF(Y7="",NA(),Y7)</f>
        <v>85.28</v>
      </c>
      <c r="Z6" s="36">
        <f t="shared" ref="Z6:AH6" si="4">IF(Z7="",NA(),Z7)</f>
        <v>86.81</v>
      </c>
      <c r="AA6" s="36">
        <f t="shared" si="4"/>
        <v>98.62</v>
      </c>
      <c r="AB6" s="36">
        <f t="shared" si="4"/>
        <v>105.09</v>
      </c>
      <c r="AC6" s="36">
        <f t="shared" si="4"/>
        <v>108.11</v>
      </c>
      <c r="AD6" s="36">
        <f t="shared" si="4"/>
        <v>94.91</v>
      </c>
      <c r="AE6" s="36">
        <f t="shared" si="4"/>
        <v>95.42</v>
      </c>
      <c r="AF6" s="36">
        <f t="shared" si="4"/>
        <v>101.7</v>
      </c>
      <c r="AG6" s="36">
        <f t="shared" si="4"/>
        <v>105.33</v>
      </c>
      <c r="AH6" s="35" t="e">
        <f t="shared" si="4"/>
        <v>#N/A</v>
      </c>
      <c r="AI6" s="35" t="str">
        <f>IF(AI7="","",IF(AI7="-","【-】","【"&amp;SUBSTITUTE(TEXT(AI7,"#,##0.00"),"-","△")&amp;"】"))</f>
        <v>【108.57】</v>
      </c>
      <c r="AJ6" s="36">
        <f>IF(AJ7="",NA(),AJ7)</f>
        <v>143.93</v>
      </c>
      <c r="AK6" s="36">
        <f t="shared" ref="AK6:AS6" si="5">IF(AK7="",NA(),AK7)</f>
        <v>161.78</v>
      </c>
      <c r="AL6" s="36">
        <f t="shared" si="5"/>
        <v>80.08</v>
      </c>
      <c r="AM6" s="36">
        <f t="shared" si="5"/>
        <v>67.44</v>
      </c>
      <c r="AN6" s="36">
        <f t="shared" si="5"/>
        <v>55.89</v>
      </c>
      <c r="AO6" s="36">
        <f t="shared" si="5"/>
        <v>69.12</v>
      </c>
      <c r="AP6" s="36">
        <f t="shared" si="5"/>
        <v>79.23</v>
      </c>
      <c r="AQ6" s="36">
        <f t="shared" si="5"/>
        <v>39.94</v>
      </c>
      <c r="AR6" s="36">
        <f t="shared" si="5"/>
        <v>34.74</v>
      </c>
      <c r="AS6" s="35" t="e">
        <f t="shared" si="5"/>
        <v>#N/A</v>
      </c>
      <c r="AT6" s="35" t="str">
        <f>IF(AT7="","",IF(AT7="-","【-】","【"&amp;SUBSTITUTE(TEXT(AT7,"#,##0.00"),"-","△")&amp;"】"))</f>
        <v>【4.38】</v>
      </c>
      <c r="AU6" s="36">
        <f>IF(AU7="",NA(),AU7)</f>
        <v>35.770000000000003</v>
      </c>
      <c r="AV6" s="36">
        <f t="shared" ref="AV6:BD6" si="6">IF(AV7="",NA(),AV7)</f>
        <v>18.149999999999999</v>
      </c>
      <c r="AW6" s="36">
        <f t="shared" si="6"/>
        <v>7.41</v>
      </c>
      <c r="AX6" s="36">
        <f t="shared" si="6"/>
        <v>8.4600000000000009</v>
      </c>
      <c r="AY6" s="36">
        <f t="shared" si="6"/>
        <v>5.6</v>
      </c>
      <c r="AZ6" s="36">
        <f t="shared" si="6"/>
        <v>56.65</v>
      </c>
      <c r="BA6" s="36">
        <f t="shared" si="6"/>
        <v>39.53</v>
      </c>
      <c r="BB6" s="36">
        <f t="shared" si="6"/>
        <v>11.91</v>
      </c>
      <c r="BC6" s="36">
        <f t="shared" si="6"/>
        <v>11.54</v>
      </c>
      <c r="BD6" s="35" t="e">
        <f t="shared" si="6"/>
        <v>#N/A</v>
      </c>
      <c r="BE6" s="35" t="str">
        <f>IF(BE7="","",IF(BE7="-","【-】","【"&amp;SUBSTITUTE(TEXT(BE7,"#,##0.00"),"-","△")&amp;"】"))</f>
        <v>【59.95】</v>
      </c>
      <c r="BF6" s="36">
        <f>IF(BF7="",NA(),BF7)</f>
        <v>1646.8</v>
      </c>
      <c r="BG6" s="36">
        <f t="shared" ref="BG6:BO6" si="7">IF(BG7="",NA(),BG7)</f>
        <v>1515.22</v>
      </c>
      <c r="BH6" s="36">
        <f t="shared" si="7"/>
        <v>2119.4299999999998</v>
      </c>
      <c r="BI6" s="36">
        <f t="shared" si="7"/>
        <v>1914.48</v>
      </c>
      <c r="BJ6" s="36">
        <f t="shared" si="7"/>
        <v>1847.8</v>
      </c>
      <c r="BK6" s="36">
        <f t="shared" si="7"/>
        <v>1280.76</v>
      </c>
      <c r="BL6" s="36">
        <f t="shared" si="7"/>
        <v>1252.27</v>
      </c>
      <c r="BM6" s="36">
        <f t="shared" si="7"/>
        <v>1186.53</v>
      </c>
      <c r="BN6" s="36">
        <f t="shared" si="7"/>
        <v>1378.57</v>
      </c>
      <c r="BO6" s="36">
        <f t="shared" si="7"/>
        <v>1461.84</v>
      </c>
      <c r="BP6" s="35" t="str">
        <f>IF(BP7="","",IF(BP7="-","【-】","【"&amp;SUBSTITUTE(TEXT(BP7,"#,##0.00"),"-","△")&amp;"】"))</f>
        <v>【728.30】</v>
      </c>
      <c r="BQ6" s="36">
        <f>IF(BQ7="",NA(),BQ7)</f>
        <v>93</v>
      </c>
      <c r="BR6" s="36">
        <f t="shared" ref="BR6:BZ6" si="8">IF(BR7="",NA(),BR7)</f>
        <v>82.2</v>
      </c>
      <c r="BS6" s="36">
        <f t="shared" si="8"/>
        <v>106.06</v>
      </c>
      <c r="BT6" s="36">
        <f t="shared" si="8"/>
        <v>116.91</v>
      </c>
      <c r="BU6" s="36">
        <f t="shared" si="8"/>
        <v>133.47999999999999</v>
      </c>
      <c r="BV6" s="36">
        <f t="shared" si="8"/>
        <v>76.97</v>
      </c>
      <c r="BW6" s="36">
        <f t="shared" si="8"/>
        <v>79.45</v>
      </c>
      <c r="BX6" s="36">
        <f t="shared" si="8"/>
        <v>86.66</v>
      </c>
      <c r="BY6" s="36">
        <f t="shared" si="8"/>
        <v>89.95</v>
      </c>
      <c r="BZ6" s="36">
        <f t="shared" si="8"/>
        <v>91.59</v>
      </c>
      <c r="CA6" s="35" t="str">
        <f>IF(CA7="","",IF(CA7="-","【-】","【"&amp;SUBSTITUTE(TEXT(CA7,"#,##0.00"),"-","△")&amp;"】"))</f>
        <v>【100.04】</v>
      </c>
      <c r="CB6" s="36">
        <f>IF(CB7="",NA(),CB7)</f>
        <v>157.96</v>
      </c>
      <c r="CC6" s="36">
        <f t="shared" ref="CC6:CK6" si="9">IF(CC7="",NA(),CC7)</f>
        <v>179.43</v>
      </c>
      <c r="CD6" s="36">
        <f t="shared" si="9"/>
        <v>139.69</v>
      </c>
      <c r="CE6" s="36">
        <f t="shared" si="9"/>
        <v>128.36000000000001</v>
      </c>
      <c r="CF6" s="36">
        <f t="shared" si="9"/>
        <v>112.38</v>
      </c>
      <c r="CG6" s="36">
        <f t="shared" si="9"/>
        <v>159</v>
      </c>
      <c r="CH6" s="36">
        <f t="shared" si="9"/>
        <v>162.63</v>
      </c>
      <c r="CI6" s="36">
        <f t="shared" si="9"/>
        <v>151.65</v>
      </c>
      <c r="CJ6" s="36">
        <f t="shared" si="9"/>
        <v>150.88</v>
      </c>
      <c r="CK6" s="36">
        <f t="shared" si="9"/>
        <v>148.1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t="str">
        <f t="shared" si="10"/>
        <v>-</v>
      </c>
      <c r="CW6" s="35" t="str">
        <f>IF(CW7="","",IF(CW7="-","【-】","【"&amp;SUBSTITUTE(TEXT(CW7,"#,##0.00"),"-","△")&amp;"】"))</f>
        <v>【60.09】</v>
      </c>
      <c r="CX6" s="36">
        <f>IF(CX7="",NA(),CX7)</f>
        <v>90.3</v>
      </c>
      <c r="CY6" s="36">
        <f t="shared" ref="CY6:DG6" si="11">IF(CY7="",NA(),CY7)</f>
        <v>90.99</v>
      </c>
      <c r="CZ6" s="36">
        <f t="shared" si="11"/>
        <v>91.65</v>
      </c>
      <c r="DA6" s="36">
        <f t="shared" si="11"/>
        <v>91.96</v>
      </c>
      <c r="DB6" s="36">
        <f t="shared" si="11"/>
        <v>92.61</v>
      </c>
      <c r="DC6" s="36">
        <f t="shared" si="11"/>
        <v>91.15</v>
      </c>
      <c r="DD6" s="36">
        <f t="shared" si="11"/>
        <v>90.76</v>
      </c>
      <c r="DE6" s="36">
        <f t="shared" si="11"/>
        <v>91.47</v>
      </c>
      <c r="DF6" s="36">
        <f t="shared" si="11"/>
        <v>89.96</v>
      </c>
      <c r="DG6" s="36">
        <f t="shared" si="11"/>
        <v>89.15</v>
      </c>
      <c r="DH6" s="35" t="str">
        <f>IF(DH7="","",IF(DH7="-","【-】","【"&amp;SUBSTITUTE(TEXT(DH7,"#,##0.00"),"-","△")&amp;"】"))</f>
        <v>【94.90】</v>
      </c>
      <c r="DI6" s="36">
        <f>IF(DI7="",NA(),DI7)</f>
        <v>8.99</v>
      </c>
      <c r="DJ6" s="36">
        <f t="shared" ref="DJ6:DR6" si="12">IF(DJ7="",NA(),DJ7)</f>
        <v>10.79</v>
      </c>
      <c r="DK6" s="36">
        <f t="shared" si="12"/>
        <v>15.84</v>
      </c>
      <c r="DL6" s="36">
        <f t="shared" si="12"/>
        <v>18.02</v>
      </c>
      <c r="DM6" s="36">
        <f t="shared" si="12"/>
        <v>20.28</v>
      </c>
      <c r="DN6" s="36">
        <f t="shared" si="12"/>
        <v>7.44</v>
      </c>
      <c r="DO6" s="36">
        <f t="shared" si="12"/>
        <v>9.02</v>
      </c>
      <c r="DP6" s="36">
        <f t="shared" si="12"/>
        <v>16.100000000000001</v>
      </c>
      <c r="DQ6" s="36">
        <f t="shared" si="12"/>
        <v>18.43</v>
      </c>
      <c r="DR6" s="35" t="e">
        <f t="shared" si="12"/>
        <v>#N/A</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t="e">
        <f t="shared" si="13"/>
        <v>#N/A</v>
      </c>
      <c r="ED6" s="35" t="str">
        <f>IF(ED7="","",IF(ED7="-","【-】","【"&amp;SUBSTITUTE(TEXT(ED7,"#,##0.00"),"-","△")&amp;"】"))</f>
        <v>【4.96】</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6">
        <f t="shared" si="14"/>
        <v>0.04</v>
      </c>
      <c r="EN6" s="36">
        <f t="shared" si="14"/>
        <v>0.01</v>
      </c>
      <c r="EO6" s="35" t="str">
        <f>IF(EO7="","",IF(EO7="-","【-】","【"&amp;SUBSTITUTE(TEXT(EO7,"#,##0.00"),"-","△")&amp;"】"))</f>
        <v>【0.27】</v>
      </c>
    </row>
    <row r="7" spans="1:148" s="37" customFormat="1">
      <c r="A7" s="29"/>
      <c r="B7" s="38">
        <v>2016</v>
      </c>
      <c r="C7" s="38">
        <v>262072</v>
      </c>
      <c r="D7" s="38">
        <v>46</v>
      </c>
      <c r="E7" s="38">
        <v>17</v>
      </c>
      <c r="F7" s="38">
        <v>1</v>
      </c>
      <c r="G7" s="38">
        <v>0</v>
      </c>
      <c r="H7" s="38" t="s">
        <v>108</v>
      </c>
      <c r="I7" s="38" t="s">
        <v>109</v>
      </c>
      <c r="J7" s="38" t="s">
        <v>110</v>
      </c>
      <c r="K7" s="38" t="s">
        <v>111</v>
      </c>
      <c r="L7" s="38" t="s">
        <v>112</v>
      </c>
      <c r="M7" s="38"/>
      <c r="N7" s="39" t="s">
        <v>113</v>
      </c>
      <c r="O7" s="39">
        <v>11.55</v>
      </c>
      <c r="P7" s="39">
        <v>98.94</v>
      </c>
      <c r="Q7" s="39">
        <v>97.05</v>
      </c>
      <c r="R7" s="39">
        <v>2808</v>
      </c>
      <c r="S7" s="39">
        <v>77602</v>
      </c>
      <c r="T7" s="39">
        <v>32.71</v>
      </c>
      <c r="U7" s="39">
        <v>2372.42</v>
      </c>
      <c r="V7" s="39">
        <v>76634</v>
      </c>
      <c r="W7" s="39">
        <v>9.24</v>
      </c>
      <c r="X7" s="39">
        <v>8293.7199999999993</v>
      </c>
      <c r="Y7" s="39">
        <v>85.28</v>
      </c>
      <c r="Z7" s="39">
        <v>86.81</v>
      </c>
      <c r="AA7" s="39">
        <v>98.62</v>
      </c>
      <c r="AB7" s="39">
        <v>105.09</v>
      </c>
      <c r="AC7" s="39">
        <v>108.11</v>
      </c>
      <c r="AD7" s="39">
        <v>94.91</v>
      </c>
      <c r="AE7" s="39">
        <v>95.42</v>
      </c>
      <c r="AF7" s="39">
        <v>101.7</v>
      </c>
      <c r="AG7" s="39">
        <v>105.33</v>
      </c>
      <c r="AH7" s="39"/>
      <c r="AI7" s="39">
        <v>108.57</v>
      </c>
      <c r="AJ7" s="39">
        <v>143.93</v>
      </c>
      <c r="AK7" s="39">
        <v>161.78</v>
      </c>
      <c r="AL7" s="39">
        <v>80.08</v>
      </c>
      <c r="AM7" s="39">
        <v>67.44</v>
      </c>
      <c r="AN7" s="39">
        <v>55.89</v>
      </c>
      <c r="AO7" s="39">
        <v>69.12</v>
      </c>
      <c r="AP7" s="39">
        <v>79.23</v>
      </c>
      <c r="AQ7" s="39">
        <v>39.94</v>
      </c>
      <c r="AR7" s="39">
        <v>34.74</v>
      </c>
      <c r="AS7" s="39"/>
      <c r="AT7" s="39">
        <v>4.38</v>
      </c>
      <c r="AU7" s="39">
        <v>35.770000000000003</v>
      </c>
      <c r="AV7" s="39">
        <v>18.149999999999999</v>
      </c>
      <c r="AW7" s="39">
        <v>7.41</v>
      </c>
      <c r="AX7" s="39">
        <v>8.4600000000000009</v>
      </c>
      <c r="AY7" s="39">
        <v>5.6</v>
      </c>
      <c r="AZ7" s="39">
        <v>56.65</v>
      </c>
      <c r="BA7" s="39">
        <v>39.53</v>
      </c>
      <c r="BB7" s="39">
        <v>11.91</v>
      </c>
      <c r="BC7" s="39">
        <v>11.54</v>
      </c>
      <c r="BD7" s="39"/>
      <c r="BE7" s="39">
        <v>59.95</v>
      </c>
      <c r="BF7" s="39">
        <v>1646.8</v>
      </c>
      <c r="BG7" s="39">
        <v>1515.22</v>
      </c>
      <c r="BH7" s="39">
        <v>2119.4299999999998</v>
      </c>
      <c r="BI7" s="39">
        <v>1914.48</v>
      </c>
      <c r="BJ7" s="39">
        <v>1847.8</v>
      </c>
      <c r="BK7" s="39">
        <v>1280.76</v>
      </c>
      <c r="BL7" s="39">
        <v>1252.27</v>
      </c>
      <c r="BM7" s="39">
        <v>1186.53</v>
      </c>
      <c r="BN7" s="39">
        <v>1378.57</v>
      </c>
      <c r="BO7" s="39">
        <v>1461.84</v>
      </c>
      <c r="BP7" s="39">
        <v>728.3</v>
      </c>
      <c r="BQ7" s="39">
        <v>93</v>
      </c>
      <c r="BR7" s="39">
        <v>82.2</v>
      </c>
      <c r="BS7" s="39">
        <v>106.06</v>
      </c>
      <c r="BT7" s="39">
        <v>116.91</v>
      </c>
      <c r="BU7" s="39">
        <v>133.47999999999999</v>
      </c>
      <c r="BV7" s="39">
        <v>76.97</v>
      </c>
      <c r="BW7" s="39">
        <v>79.45</v>
      </c>
      <c r="BX7" s="39">
        <v>86.66</v>
      </c>
      <c r="BY7" s="39">
        <v>89.95</v>
      </c>
      <c r="BZ7" s="39">
        <v>91.59</v>
      </c>
      <c r="CA7" s="39">
        <v>100.04</v>
      </c>
      <c r="CB7" s="39">
        <v>157.96</v>
      </c>
      <c r="CC7" s="39">
        <v>179.43</v>
      </c>
      <c r="CD7" s="39">
        <v>139.69</v>
      </c>
      <c r="CE7" s="39">
        <v>128.36000000000001</v>
      </c>
      <c r="CF7" s="39">
        <v>112.38</v>
      </c>
      <c r="CG7" s="39">
        <v>159</v>
      </c>
      <c r="CH7" s="39">
        <v>162.63</v>
      </c>
      <c r="CI7" s="39">
        <v>151.65</v>
      </c>
      <c r="CJ7" s="39">
        <v>150.88</v>
      </c>
      <c r="CK7" s="39">
        <v>148.1</v>
      </c>
      <c r="CL7" s="39">
        <v>137.82</v>
      </c>
      <c r="CM7" s="39" t="s">
        <v>113</v>
      </c>
      <c r="CN7" s="39" t="s">
        <v>113</v>
      </c>
      <c r="CO7" s="39" t="s">
        <v>113</v>
      </c>
      <c r="CP7" s="39" t="s">
        <v>113</v>
      </c>
      <c r="CQ7" s="39" t="s">
        <v>113</v>
      </c>
      <c r="CR7" s="39" t="s">
        <v>113</v>
      </c>
      <c r="CS7" s="39" t="s">
        <v>113</v>
      </c>
      <c r="CT7" s="39" t="s">
        <v>113</v>
      </c>
      <c r="CU7" s="39" t="s">
        <v>113</v>
      </c>
      <c r="CV7" s="39" t="s">
        <v>113</v>
      </c>
      <c r="CW7" s="39">
        <v>60.09</v>
      </c>
      <c r="CX7" s="39">
        <v>90.3</v>
      </c>
      <c r="CY7" s="39">
        <v>90.99</v>
      </c>
      <c r="CZ7" s="39">
        <v>91.65</v>
      </c>
      <c r="DA7" s="39">
        <v>91.96</v>
      </c>
      <c r="DB7" s="39">
        <v>92.61</v>
      </c>
      <c r="DC7" s="39">
        <v>91.15</v>
      </c>
      <c r="DD7" s="39">
        <v>90.76</v>
      </c>
      <c r="DE7" s="39">
        <v>91.47</v>
      </c>
      <c r="DF7" s="39">
        <v>89.96</v>
      </c>
      <c r="DG7" s="39">
        <v>89.15</v>
      </c>
      <c r="DH7" s="39">
        <v>94.9</v>
      </c>
      <c r="DI7" s="39">
        <v>8.99</v>
      </c>
      <c r="DJ7" s="39">
        <v>10.79</v>
      </c>
      <c r="DK7" s="39">
        <v>15.84</v>
      </c>
      <c r="DL7" s="39">
        <v>18.02</v>
      </c>
      <c r="DM7" s="39">
        <v>20.28</v>
      </c>
      <c r="DN7" s="39">
        <v>7.44</v>
      </c>
      <c r="DO7" s="39">
        <v>9.02</v>
      </c>
      <c r="DP7" s="39">
        <v>16.100000000000001</v>
      </c>
      <c r="DQ7" s="39">
        <v>18.43</v>
      </c>
      <c r="DR7" s="39"/>
      <c r="DS7" s="39">
        <v>37.36</v>
      </c>
      <c r="DT7" s="39">
        <v>0</v>
      </c>
      <c r="DU7" s="39">
        <v>0</v>
      </c>
      <c r="DV7" s="39">
        <v>0</v>
      </c>
      <c r="DW7" s="39">
        <v>0</v>
      </c>
      <c r="DX7" s="39">
        <v>0</v>
      </c>
      <c r="DY7" s="39">
        <v>0</v>
      </c>
      <c r="DZ7" s="39">
        <v>0</v>
      </c>
      <c r="EA7" s="39">
        <v>0</v>
      </c>
      <c r="EB7" s="39">
        <v>0</v>
      </c>
      <c r="EC7" s="39"/>
      <c r="ED7" s="39">
        <v>4.96</v>
      </c>
      <c r="EE7" s="39">
        <v>0</v>
      </c>
      <c r="EF7" s="39">
        <v>0</v>
      </c>
      <c r="EG7" s="39">
        <v>0</v>
      </c>
      <c r="EH7" s="39">
        <v>0</v>
      </c>
      <c r="EI7" s="39">
        <v>0</v>
      </c>
      <c r="EJ7" s="39">
        <v>0</v>
      </c>
      <c r="EK7" s="39">
        <v>0</v>
      </c>
      <c r="EL7" s="39">
        <v>0</v>
      </c>
      <c r="EM7" s="39">
        <v>0.04</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2018-02-13T05:10:54Z</cp:lastPrinted>
  <dcterms:modified xsi:type="dcterms:W3CDTF">2018-02-13T05:10:57Z</dcterms:modified>
</cp:coreProperties>
</file>