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3"/>
  </bookViews>
  <sheets>
    <sheet name="市長" sheetId="1" r:id="rId1"/>
    <sheet name="市議" sheetId="2" r:id="rId2"/>
    <sheet name="知事" sheetId="3" r:id="rId3"/>
    <sheet name="府議" sheetId="4" r:id="rId4"/>
    <sheet name="衆議院" sheetId="5" r:id="rId5"/>
    <sheet name="参議院" sheetId="6" r:id="rId6"/>
  </sheets>
  <definedNames>
    <definedName name="_xlnm.Print_Area" localSheetId="1">'市議'!$A$1:$L$27</definedName>
    <definedName name="_xlnm.Print_Area" localSheetId="0">'市長'!$A$1:$K$22</definedName>
    <definedName name="_xlnm.Print_Area" localSheetId="4">'衆議院'!$A$1:$L$29</definedName>
    <definedName name="_xlnm.Print_Area" localSheetId="2">'知事'!$A$1:$K$21</definedName>
    <definedName name="_xlnm.Print_Area" localSheetId="3">'府議'!$A$1:$L$25</definedName>
  </definedNames>
  <calcPr fullCalcOnLoad="1"/>
</workbook>
</file>

<file path=xl/sharedStrings.xml><?xml version="1.0" encoding="utf-8"?>
<sst xmlns="http://schemas.openxmlformats.org/spreadsheetml/2006/main" count="242" uniqueCount="152">
  <si>
    <t>城陽市（町）長選挙における過去の結果（投票結果）</t>
  </si>
  <si>
    <t>執行年月日</t>
  </si>
  <si>
    <t>選挙当日の有権者数</t>
  </si>
  <si>
    <t>投　票　者　数</t>
  </si>
  <si>
    <t>投票率（％）</t>
  </si>
  <si>
    <t>男</t>
  </si>
  <si>
    <t>女</t>
  </si>
  <si>
    <t>計</t>
  </si>
  <si>
    <t>26. 5. 3</t>
  </si>
  <si>
    <t>30. 4.30</t>
  </si>
  <si>
    <t>34. 4.30</t>
  </si>
  <si>
    <t>無投票</t>
  </si>
  <si>
    <t>38. 4.30</t>
  </si>
  <si>
    <t>42. 4.28</t>
  </si>
  <si>
    <t>46. 4.25</t>
  </si>
  <si>
    <t>50. 4.27</t>
  </si>
  <si>
    <t>52. 9.25</t>
  </si>
  <si>
    <t>56. 9.13</t>
  </si>
  <si>
    <t>60. 9. 8</t>
  </si>
  <si>
    <t>平元9.10</t>
  </si>
  <si>
    <t xml:space="preserve"> 5. 9.12</t>
  </si>
  <si>
    <t xml:space="preserve"> 9. 9. 7</t>
  </si>
  <si>
    <t>13. 9. 9</t>
  </si>
  <si>
    <t>17. 9.11</t>
  </si>
  <si>
    <t>21. 8.30</t>
  </si>
  <si>
    <t>25. 9. 8</t>
  </si>
  <si>
    <t>29. 9.10</t>
  </si>
  <si>
    <t>28. 7.10</t>
  </si>
  <si>
    <t>25. 7.21</t>
  </si>
  <si>
    <t>22. 7.11</t>
  </si>
  <si>
    <t>19. 7.29</t>
  </si>
  <si>
    <t>16. 7.11</t>
  </si>
  <si>
    <t>13. 7.29</t>
  </si>
  <si>
    <t>10. 7.12</t>
  </si>
  <si>
    <t xml:space="preserve"> 7. 7.23</t>
  </si>
  <si>
    <t xml:space="preserve"> 4. 7.26</t>
  </si>
  <si>
    <t>平元7.23</t>
  </si>
  <si>
    <t>61. 7. 6</t>
  </si>
  <si>
    <t>58. 6.26</t>
  </si>
  <si>
    <t>55. 6.22</t>
  </si>
  <si>
    <t>53. 4.23</t>
  </si>
  <si>
    <t>52. 7.10</t>
  </si>
  <si>
    <t>49. 7. 7</t>
  </si>
  <si>
    <t>補欠</t>
  </si>
  <si>
    <t>49. 4.21</t>
  </si>
  <si>
    <t>46. 6.27</t>
  </si>
  <si>
    <t>43. 7. 7</t>
  </si>
  <si>
    <t>41. 4.27</t>
  </si>
  <si>
    <t>40. 7. 4</t>
  </si>
  <si>
    <t>38.12.10</t>
  </si>
  <si>
    <t>37. 7. 1</t>
  </si>
  <si>
    <t>34. 6. 2</t>
  </si>
  <si>
    <t>31. 7. 8</t>
  </si>
  <si>
    <t>31. 1.15</t>
  </si>
  <si>
    <t>28. 4.24</t>
  </si>
  <si>
    <t>備考</t>
  </si>
  <si>
    <t>参議院議員通常選挙における過去の結果（投票結果）</t>
  </si>
  <si>
    <t>27. 4.12</t>
  </si>
  <si>
    <t>26. 4. 6</t>
  </si>
  <si>
    <t>23. 4.10</t>
  </si>
  <si>
    <t>19. 4. 8</t>
  </si>
  <si>
    <t>15. 4.13</t>
  </si>
  <si>
    <t>11. 4.11</t>
  </si>
  <si>
    <t xml:space="preserve"> 7. 4. 9</t>
  </si>
  <si>
    <t xml:space="preserve"> 3. 4. 7</t>
  </si>
  <si>
    <t>62. 4.12</t>
  </si>
  <si>
    <t>58. 4.10</t>
  </si>
  <si>
    <t>54. 4. 8</t>
  </si>
  <si>
    <t>53. 4. 9</t>
  </si>
  <si>
    <t>50. 4.13</t>
  </si>
  <si>
    <t>46. 4.11</t>
  </si>
  <si>
    <t>45.11.29</t>
  </si>
  <si>
    <t>42. 4.15</t>
  </si>
  <si>
    <t>38. 4.17</t>
  </si>
  <si>
    <t>34. 4.23</t>
  </si>
  <si>
    <t>30. 4.23</t>
  </si>
  <si>
    <t>26. 4.30</t>
  </si>
  <si>
    <t>京都府議会議員選挙における過去の結果（投票結果）</t>
  </si>
  <si>
    <t>29.10.22</t>
  </si>
  <si>
    <t>26.12.14</t>
  </si>
  <si>
    <t>24.12.16</t>
  </si>
  <si>
    <t>21. 8.30</t>
  </si>
  <si>
    <t>17. 9.11</t>
  </si>
  <si>
    <t>17. 9.11</t>
  </si>
  <si>
    <t>15.11. 9</t>
  </si>
  <si>
    <t>12. 6.25</t>
  </si>
  <si>
    <t xml:space="preserve"> 8.10.20</t>
  </si>
  <si>
    <t xml:space="preserve"> 5. 7.18</t>
  </si>
  <si>
    <t xml:space="preserve"> 2. 2.18</t>
  </si>
  <si>
    <t>58.12.18</t>
  </si>
  <si>
    <t>58. 8. 7</t>
  </si>
  <si>
    <t>55. 6.22</t>
  </si>
  <si>
    <t>54.10. 7</t>
  </si>
  <si>
    <t>54. 1.14</t>
  </si>
  <si>
    <t>51.12. 5</t>
  </si>
  <si>
    <t>47.12.10</t>
  </si>
  <si>
    <t>44.12.27</t>
  </si>
  <si>
    <t>42. 1.29</t>
  </si>
  <si>
    <t>38.11.21</t>
  </si>
  <si>
    <t>35.11.20</t>
  </si>
  <si>
    <t>33. 5.22</t>
  </si>
  <si>
    <t>30. 2.27</t>
  </si>
  <si>
    <t>28. 4.19</t>
  </si>
  <si>
    <t>27.10. 1</t>
  </si>
  <si>
    <t>衆議院議員総選挙における過去の結果（投票結果）</t>
  </si>
  <si>
    <t>26. 4. 6</t>
  </si>
  <si>
    <t>22. 4.11</t>
  </si>
  <si>
    <t>18. 4. 9</t>
  </si>
  <si>
    <t>14. 4. 7</t>
  </si>
  <si>
    <t>10. 4.12</t>
  </si>
  <si>
    <t xml:space="preserve"> 6. 4.10</t>
  </si>
  <si>
    <t xml:space="preserve"> 2. 4. 8</t>
  </si>
  <si>
    <t>61. 4. 6</t>
  </si>
  <si>
    <t>57. 4.11</t>
  </si>
  <si>
    <t>53. 4. 9</t>
  </si>
  <si>
    <t>49. 4. 7</t>
  </si>
  <si>
    <t>45. 4.12</t>
  </si>
  <si>
    <t>41. 4.12</t>
  </si>
  <si>
    <t>37. 4.11</t>
  </si>
  <si>
    <t>33. 4.11</t>
  </si>
  <si>
    <t>29. 4.16</t>
  </si>
  <si>
    <t>京都府知事選挙における過去の結果（投票結果）</t>
  </si>
  <si>
    <t>27. 4.26</t>
  </si>
  <si>
    <t>23. 4.24</t>
  </si>
  <si>
    <t>21. 8.30</t>
  </si>
  <si>
    <t>19. 4.22</t>
  </si>
  <si>
    <t>15. 4.27</t>
  </si>
  <si>
    <t>13. 9. 9</t>
  </si>
  <si>
    <t>11. 4.25</t>
  </si>
  <si>
    <t xml:space="preserve"> 7. 4.23</t>
  </si>
  <si>
    <t xml:space="preserve"> 5. 9.12</t>
  </si>
  <si>
    <t xml:space="preserve"> 3. 4.21</t>
  </si>
  <si>
    <t>62. 4.26</t>
  </si>
  <si>
    <t>58. 4.24</t>
  </si>
  <si>
    <t>56. 9.13</t>
  </si>
  <si>
    <t>54. 4.22</t>
  </si>
  <si>
    <t>50. 4.27</t>
  </si>
  <si>
    <t>46. 4.25</t>
  </si>
  <si>
    <t>38. 4.30</t>
  </si>
  <si>
    <t>30. 4.30</t>
  </si>
  <si>
    <t>26. 5. 3</t>
  </si>
  <si>
    <t>城陽市（町）議会議員選挙における過去の結果（投票結果）</t>
  </si>
  <si>
    <t>31. 4. 7</t>
  </si>
  <si>
    <t>31. 4.21</t>
  </si>
  <si>
    <t>令元7.21</t>
  </si>
  <si>
    <t>30. 4. 8</t>
  </si>
  <si>
    <t>令3.10.31</t>
  </si>
  <si>
    <t>令3.9.12</t>
  </si>
  <si>
    <t>令4. 4. 10</t>
  </si>
  <si>
    <t xml:space="preserve"> 4. 7.10</t>
  </si>
  <si>
    <t xml:space="preserve"> 5. 4.23</t>
  </si>
  <si>
    <t xml:space="preserve"> 5. 4. 9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</si>
</sst>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.0;[Red]\-#,##0.0"/>
  </numFmts>
  <fonts count="4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8" fontId="6" fillId="0" borderId="10" xfId="48" applyFont="1" applyBorder="1" applyAlignment="1">
      <alignment vertical="center"/>
    </xf>
    <xf numFmtId="40" fontId="6" fillId="0" borderId="10" xfId="48" applyNumberFormat="1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38" fontId="6" fillId="33" borderId="10" xfId="48" applyFont="1" applyFill="1" applyBorder="1" applyAlignment="1">
      <alignment vertical="center"/>
    </xf>
    <xf numFmtId="0" fontId="0" fillId="0" borderId="10" xfId="0" applyBorder="1" applyAlignment="1">
      <alignment/>
    </xf>
    <xf numFmtId="3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57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176" fontId="6" fillId="0" borderId="10" xfId="48" applyNumberFormat="1" applyFont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40" fontId="6" fillId="0" borderId="10" xfId="48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38" fontId="6" fillId="0" borderId="10" xfId="48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="60" zoomScalePageLayoutView="0" workbookViewId="0" topLeftCell="A1">
      <pane xSplit="2" ySplit="3" topLeftCell="C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22" sqref="I22"/>
    </sheetView>
  </sheetViews>
  <sheetFormatPr defaultColWidth="9.140625" defaultRowHeight="15"/>
  <cols>
    <col min="1" max="1" width="2.57421875" style="0" customWidth="1"/>
  </cols>
  <sheetData>
    <row r="1" spans="1:11" ht="18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2:11" ht="18.75">
      <c r="B2" s="24" t="s">
        <v>1</v>
      </c>
      <c r="C2" s="26" t="s">
        <v>2</v>
      </c>
      <c r="D2" s="26"/>
      <c r="E2" s="26"/>
      <c r="F2" s="26" t="s">
        <v>3</v>
      </c>
      <c r="G2" s="26"/>
      <c r="H2" s="26"/>
      <c r="I2" s="26" t="s">
        <v>4</v>
      </c>
      <c r="J2" s="26"/>
      <c r="K2" s="26"/>
    </row>
    <row r="3" spans="2:11" ht="18.75">
      <c r="B3" s="25"/>
      <c r="C3" s="1" t="s">
        <v>5</v>
      </c>
      <c r="D3" s="1" t="s">
        <v>6</v>
      </c>
      <c r="E3" s="1" t="s">
        <v>7</v>
      </c>
      <c r="F3" s="1" t="s">
        <v>5</v>
      </c>
      <c r="G3" s="1" t="s">
        <v>6</v>
      </c>
      <c r="H3" s="1" t="s">
        <v>7</v>
      </c>
      <c r="I3" s="1" t="s">
        <v>5</v>
      </c>
      <c r="J3" s="1" t="s">
        <v>6</v>
      </c>
      <c r="K3" s="1" t="s">
        <v>7</v>
      </c>
    </row>
    <row r="4" spans="2:11" ht="18.75">
      <c r="B4" s="2" t="s">
        <v>8</v>
      </c>
      <c r="C4" s="3">
        <v>3482</v>
      </c>
      <c r="D4" s="3">
        <v>3900</v>
      </c>
      <c r="E4" s="3">
        <f>C4+D4</f>
        <v>7382</v>
      </c>
      <c r="F4" s="3">
        <v>3321</v>
      </c>
      <c r="G4" s="3">
        <v>3675</v>
      </c>
      <c r="H4" s="3">
        <f>F4+G4</f>
        <v>6996</v>
      </c>
      <c r="I4" s="4">
        <f aca="true" t="shared" si="0" ref="I4:K5">ROUNDDOWN((F4/C4)*100,3)</f>
        <v>95.376</v>
      </c>
      <c r="J4" s="4">
        <f t="shared" si="0"/>
        <v>94.23</v>
      </c>
      <c r="K4" s="4">
        <f t="shared" si="0"/>
        <v>94.771</v>
      </c>
    </row>
    <row r="5" spans="2:11" ht="18.75">
      <c r="B5" s="2" t="s">
        <v>9</v>
      </c>
      <c r="C5" s="3">
        <v>3686</v>
      </c>
      <c r="D5" s="3">
        <v>4195</v>
      </c>
      <c r="E5" s="3">
        <f>C5+D5</f>
        <v>7881</v>
      </c>
      <c r="F5" s="3">
        <v>3465</v>
      </c>
      <c r="G5" s="3">
        <v>3920</v>
      </c>
      <c r="H5" s="3">
        <f>F5+G5</f>
        <v>7385</v>
      </c>
      <c r="I5" s="4">
        <f t="shared" si="0"/>
        <v>94.004</v>
      </c>
      <c r="J5" s="4">
        <f t="shared" si="0"/>
        <v>93.444</v>
      </c>
      <c r="K5" s="4">
        <f t="shared" si="0"/>
        <v>93.706</v>
      </c>
    </row>
    <row r="6" spans="2:11" ht="18.75">
      <c r="B6" s="2" t="s">
        <v>10</v>
      </c>
      <c r="C6" s="22" t="s">
        <v>11</v>
      </c>
      <c r="D6" s="22"/>
      <c r="E6" s="22"/>
      <c r="F6" s="22"/>
      <c r="G6" s="22"/>
      <c r="H6" s="22"/>
      <c r="I6" s="22"/>
      <c r="J6" s="22"/>
      <c r="K6" s="22"/>
    </row>
    <row r="7" spans="2:11" ht="18.75">
      <c r="B7" s="2" t="s">
        <v>12</v>
      </c>
      <c r="C7" s="3">
        <v>4448</v>
      </c>
      <c r="D7" s="3">
        <v>5086</v>
      </c>
      <c r="E7" s="3">
        <f>C7+D7</f>
        <v>9534</v>
      </c>
      <c r="F7" s="3">
        <v>3903</v>
      </c>
      <c r="G7" s="3">
        <v>4405</v>
      </c>
      <c r="H7" s="3">
        <f>F7+G7</f>
        <v>8308</v>
      </c>
      <c r="I7" s="4">
        <f aca="true" t="shared" si="1" ref="I7:K8">ROUNDDOWN((F7/C7)*100,3)</f>
        <v>87.747</v>
      </c>
      <c r="J7" s="4">
        <f t="shared" si="1"/>
        <v>86.61</v>
      </c>
      <c r="K7" s="4">
        <f t="shared" si="1"/>
        <v>87.14</v>
      </c>
    </row>
    <row r="8" spans="2:11" ht="18.75">
      <c r="B8" s="2" t="s">
        <v>13</v>
      </c>
      <c r="C8" s="3">
        <v>6492</v>
      </c>
      <c r="D8" s="3">
        <v>7120</v>
      </c>
      <c r="E8" s="3">
        <f>C8+D8</f>
        <v>13612</v>
      </c>
      <c r="F8" s="3">
        <v>5279</v>
      </c>
      <c r="G8" s="3">
        <v>6029</v>
      </c>
      <c r="H8" s="3">
        <f>F8+G8</f>
        <v>11308</v>
      </c>
      <c r="I8" s="4">
        <f t="shared" si="1"/>
        <v>81.315</v>
      </c>
      <c r="J8" s="4">
        <f t="shared" si="1"/>
        <v>84.676</v>
      </c>
      <c r="K8" s="4">
        <f t="shared" si="1"/>
        <v>83.073</v>
      </c>
    </row>
    <row r="9" spans="2:11" ht="18.75">
      <c r="B9" s="2" t="s">
        <v>14</v>
      </c>
      <c r="C9" s="22" t="s">
        <v>11</v>
      </c>
      <c r="D9" s="22"/>
      <c r="E9" s="22"/>
      <c r="F9" s="22"/>
      <c r="G9" s="22"/>
      <c r="H9" s="22"/>
      <c r="I9" s="22"/>
      <c r="J9" s="22"/>
      <c r="K9" s="22"/>
    </row>
    <row r="10" spans="1:11" ht="18.75">
      <c r="A10" s="5"/>
      <c r="B10" s="2" t="s">
        <v>15</v>
      </c>
      <c r="C10" s="3">
        <v>17592</v>
      </c>
      <c r="D10" s="3">
        <v>18340</v>
      </c>
      <c r="E10" s="3">
        <f aca="true" t="shared" si="2" ref="E10:E20">C10+D10</f>
        <v>35932</v>
      </c>
      <c r="F10" s="3">
        <v>13529</v>
      </c>
      <c r="G10" s="3">
        <v>14714</v>
      </c>
      <c r="H10" s="3">
        <f aca="true" t="shared" si="3" ref="H10:H20">F10+G10</f>
        <v>28243</v>
      </c>
      <c r="I10" s="4">
        <f aca="true" t="shared" si="4" ref="I10:K19">ROUNDDOWN((F10/C10)*100,3)</f>
        <v>76.904</v>
      </c>
      <c r="J10" s="4">
        <f t="shared" si="4"/>
        <v>80.229</v>
      </c>
      <c r="K10" s="4">
        <f t="shared" si="4"/>
        <v>78.601</v>
      </c>
    </row>
    <row r="11" spans="2:11" ht="18.75">
      <c r="B11" s="2" t="s">
        <v>16</v>
      </c>
      <c r="C11" s="3">
        <v>20261</v>
      </c>
      <c r="D11" s="3">
        <v>21335</v>
      </c>
      <c r="E11" s="3">
        <f t="shared" si="2"/>
        <v>41596</v>
      </c>
      <c r="F11" s="3">
        <v>14085</v>
      </c>
      <c r="G11" s="3">
        <v>15397</v>
      </c>
      <c r="H11" s="3">
        <f t="shared" si="3"/>
        <v>29482</v>
      </c>
      <c r="I11" s="4">
        <f t="shared" si="4"/>
        <v>69.517</v>
      </c>
      <c r="J11" s="4">
        <f t="shared" si="4"/>
        <v>72.167</v>
      </c>
      <c r="K11" s="4">
        <f t="shared" si="4"/>
        <v>70.877</v>
      </c>
    </row>
    <row r="12" spans="2:11" ht="18.75">
      <c r="B12" s="2" t="s">
        <v>17</v>
      </c>
      <c r="C12" s="3">
        <v>23237</v>
      </c>
      <c r="D12" s="3">
        <v>24705</v>
      </c>
      <c r="E12" s="3">
        <f t="shared" si="2"/>
        <v>47942</v>
      </c>
      <c r="F12" s="3">
        <v>15483</v>
      </c>
      <c r="G12" s="3">
        <v>17395</v>
      </c>
      <c r="H12" s="3">
        <f t="shared" si="3"/>
        <v>32878</v>
      </c>
      <c r="I12" s="4">
        <f t="shared" si="4"/>
        <v>66.63</v>
      </c>
      <c r="J12" s="4">
        <f t="shared" si="4"/>
        <v>70.41</v>
      </c>
      <c r="K12" s="4">
        <f t="shared" si="4"/>
        <v>68.578</v>
      </c>
    </row>
    <row r="13" spans="2:11" ht="18.75">
      <c r="B13" s="2" t="s">
        <v>18</v>
      </c>
      <c r="C13" s="3">
        <v>25751</v>
      </c>
      <c r="D13" s="3">
        <v>27386</v>
      </c>
      <c r="E13" s="3">
        <f t="shared" si="2"/>
        <v>53137</v>
      </c>
      <c r="F13" s="3">
        <v>15731</v>
      </c>
      <c r="G13" s="3">
        <v>17717</v>
      </c>
      <c r="H13" s="3">
        <f t="shared" si="3"/>
        <v>33448</v>
      </c>
      <c r="I13" s="4">
        <f t="shared" si="4"/>
        <v>61.088</v>
      </c>
      <c r="J13" s="4">
        <f t="shared" si="4"/>
        <v>64.693</v>
      </c>
      <c r="K13" s="4">
        <f t="shared" si="4"/>
        <v>62.946</v>
      </c>
    </row>
    <row r="14" spans="2:11" ht="18.75">
      <c r="B14" s="2" t="s">
        <v>19</v>
      </c>
      <c r="C14" s="3">
        <v>27934</v>
      </c>
      <c r="D14" s="3">
        <v>29840</v>
      </c>
      <c r="E14" s="3">
        <f t="shared" si="2"/>
        <v>57774</v>
      </c>
      <c r="F14" s="3">
        <v>15348</v>
      </c>
      <c r="G14" s="3">
        <v>17615</v>
      </c>
      <c r="H14" s="3">
        <f t="shared" si="3"/>
        <v>32963</v>
      </c>
      <c r="I14" s="4">
        <f t="shared" si="4"/>
        <v>54.943</v>
      </c>
      <c r="J14" s="4">
        <f t="shared" si="4"/>
        <v>59.031</v>
      </c>
      <c r="K14" s="4">
        <f t="shared" si="4"/>
        <v>57.055</v>
      </c>
    </row>
    <row r="15" spans="2:11" ht="18.75">
      <c r="B15" s="2" t="s">
        <v>20</v>
      </c>
      <c r="C15" s="3">
        <v>29930</v>
      </c>
      <c r="D15" s="3">
        <v>31774</v>
      </c>
      <c r="E15" s="3">
        <f t="shared" si="2"/>
        <v>61704</v>
      </c>
      <c r="F15" s="3">
        <v>14649</v>
      </c>
      <c r="G15" s="3">
        <v>16465</v>
      </c>
      <c r="H15" s="3">
        <f t="shared" si="3"/>
        <v>31114</v>
      </c>
      <c r="I15" s="4">
        <f t="shared" si="4"/>
        <v>48.944</v>
      </c>
      <c r="J15" s="4">
        <f t="shared" si="4"/>
        <v>51.819</v>
      </c>
      <c r="K15" s="4">
        <f t="shared" si="4"/>
        <v>50.424</v>
      </c>
    </row>
    <row r="16" spans="2:11" ht="18.75">
      <c r="B16" s="2" t="s">
        <v>21</v>
      </c>
      <c r="C16" s="3">
        <v>31816</v>
      </c>
      <c r="D16" s="3">
        <v>33809</v>
      </c>
      <c r="E16" s="3">
        <f t="shared" si="2"/>
        <v>65625</v>
      </c>
      <c r="F16" s="3">
        <v>16904</v>
      </c>
      <c r="G16" s="3">
        <v>19140</v>
      </c>
      <c r="H16" s="3">
        <f t="shared" si="3"/>
        <v>36044</v>
      </c>
      <c r="I16" s="4">
        <f t="shared" si="4"/>
        <v>53.13</v>
      </c>
      <c r="J16" s="4">
        <f t="shared" si="4"/>
        <v>56.612</v>
      </c>
      <c r="K16" s="4">
        <f t="shared" si="4"/>
        <v>54.924</v>
      </c>
    </row>
    <row r="17" spans="2:11" ht="18.75">
      <c r="B17" s="6" t="s">
        <v>22</v>
      </c>
      <c r="C17" s="3">
        <v>32372</v>
      </c>
      <c r="D17" s="3">
        <v>34796</v>
      </c>
      <c r="E17" s="3">
        <f t="shared" si="2"/>
        <v>67168</v>
      </c>
      <c r="F17" s="3">
        <v>15426</v>
      </c>
      <c r="G17" s="3">
        <v>17163</v>
      </c>
      <c r="H17" s="3">
        <f t="shared" si="3"/>
        <v>32589</v>
      </c>
      <c r="I17" s="4">
        <f t="shared" si="4"/>
        <v>47.652</v>
      </c>
      <c r="J17" s="4">
        <f t="shared" si="4"/>
        <v>49.324</v>
      </c>
      <c r="K17" s="4">
        <f t="shared" si="4"/>
        <v>48.518</v>
      </c>
    </row>
    <row r="18" spans="2:11" ht="18.75">
      <c r="B18" s="6" t="s">
        <v>23</v>
      </c>
      <c r="C18" s="3">
        <v>32130</v>
      </c>
      <c r="D18" s="3">
        <v>34585</v>
      </c>
      <c r="E18" s="3">
        <f t="shared" si="2"/>
        <v>66715</v>
      </c>
      <c r="F18" s="3">
        <v>22085</v>
      </c>
      <c r="G18" s="3">
        <v>23896</v>
      </c>
      <c r="H18" s="3">
        <f t="shared" si="3"/>
        <v>45981</v>
      </c>
      <c r="I18" s="4">
        <f t="shared" si="4"/>
        <v>68.736</v>
      </c>
      <c r="J18" s="4">
        <f t="shared" si="4"/>
        <v>69.093</v>
      </c>
      <c r="K18" s="4">
        <f t="shared" si="4"/>
        <v>68.921</v>
      </c>
    </row>
    <row r="19" spans="2:11" ht="18.75">
      <c r="B19" s="6" t="s">
        <v>24</v>
      </c>
      <c r="C19" s="3">
        <v>31880</v>
      </c>
      <c r="D19" s="3">
        <v>34374</v>
      </c>
      <c r="E19" s="3">
        <f t="shared" si="2"/>
        <v>66254</v>
      </c>
      <c r="F19" s="3">
        <v>22451</v>
      </c>
      <c r="G19" s="3">
        <v>23712</v>
      </c>
      <c r="H19" s="3">
        <f t="shared" si="3"/>
        <v>46163</v>
      </c>
      <c r="I19" s="4">
        <f t="shared" si="4"/>
        <v>70.423</v>
      </c>
      <c r="J19" s="4">
        <f t="shared" si="4"/>
        <v>68.982</v>
      </c>
      <c r="K19" s="4">
        <f t="shared" si="4"/>
        <v>69.675</v>
      </c>
    </row>
    <row r="20" spans="2:11" ht="18.75">
      <c r="B20" s="6" t="s">
        <v>25</v>
      </c>
      <c r="C20" s="3">
        <v>31103</v>
      </c>
      <c r="D20" s="3">
        <v>33763</v>
      </c>
      <c r="E20" s="3">
        <f t="shared" si="2"/>
        <v>64866</v>
      </c>
      <c r="F20" s="3">
        <v>14422</v>
      </c>
      <c r="G20" s="3">
        <v>15707</v>
      </c>
      <c r="H20" s="3">
        <f t="shared" si="3"/>
        <v>30129</v>
      </c>
      <c r="I20" s="4">
        <f aca="true" t="shared" si="5" ref="I20:K22">ROUNDDOWN((F20/C20)*100,3)</f>
        <v>46.368</v>
      </c>
      <c r="J20" s="4">
        <f t="shared" si="5"/>
        <v>46.521</v>
      </c>
      <c r="K20" s="4">
        <f t="shared" si="5"/>
        <v>46.448</v>
      </c>
    </row>
    <row r="21" spans="2:11" ht="18.75">
      <c r="B21" s="7" t="s">
        <v>26</v>
      </c>
      <c r="C21" s="8">
        <v>30958</v>
      </c>
      <c r="D21" s="8">
        <v>33890</v>
      </c>
      <c r="E21" s="8">
        <f>C21+D21</f>
        <v>64848</v>
      </c>
      <c r="F21" s="8">
        <v>11711</v>
      </c>
      <c r="G21" s="8">
        <v>12621</v>
      </c>
      <c r="H21" s="8">
        <f>F21+G21</f>
        <v>24332</v>
      </c>
      <c r="I21" s="4">
        <f t="shared" si="5"/>
        <v>37.828</v>
      </c>
      <c r="J21" s="4">
        <f t="shared" si="5"/>
        <v>37.241</v>
      </c>
      <c r="K21" s="4">
        <f t="shared" si="5"/>
        <v>37.521</v>
      </c>
    </row>
    <row r="22" spans="2:11" ht="18.75">
      <c r="B22" s="18" t="s">
        <v>147</v>
      </c>
      <c r="C22" s="19">
        <v>30334</v>
      </c>
      <c r="D22" s="19">
        <v>33428</v>
      </c>
      <c r="E22" s="19">
        <f>C22+D22</f>
        <v>63762</v>
      </c>
      <c r="F22" s="19">
        <v>11215</v>
      </c>
      <c r="G22" s="19">
        <v>12534</v>
      </c>
      <c r="H22" s="19">
        <f>F22+G22</f>
        <v>23749</v>
      </c>
      <c r="I22" s="4">
        <f t="shared" si="5"/>
        <v>36.971</v>
      </c>
      <c r="J22" s="4">
        <f t="shared" si="5"/>
        <v>37.495</v>
      </c>
      <c r="K22" s="4">
        <f t="shared" si="5"/>
        <v>37.246</v>
      </c>
    </row>
  </sheetData>
  <sheetProtection/>
  <mergeCells count="7">
    <mergeCell ref="C9:K9"/>
    <mergeCell ref="A1:K1"/>
    <mergeCell ref="B2:B3"/>
    <mergeCell ref="C2:E2"/>
    <mergeCell ref="F2:H2"/>
    <mergeCell ref="I2:K2"/>
    <mergeCell ref="C6:K6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60" zoomScalePageLayoutView="0" workbookViewId="0" topLeftCell="A1">
      <pane xSplit="2" ySplit="3" topLeftCell="C4" activePane="bottomRight" state="frozen"/>
      <selection pane="topLeft" activeCell="I28" sqref="I28"/>
      <selection pane="topRight" activeCell="I28" sqref="I28"/>
      <selection pane="bottomLeft" activeCell="I28" sqref="I28"/>
      <selection pane="bottomRight" activeCell="N21" sqref="N21"/>
    </sheetView>
  </sheetViews>
  <sheetFormatPr defaultColWidth="9.140625" defaultRowHeight="15"/>
  <cols>
    <col min="1" max="1" width="2.57421875" style="0" customWidth="1"/>
  </cols>
  <sheetData>
    <row r="1" spans="1:12" ht="18.75">
      <c r="A1" s="23" t="s">
        <v>141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2:12" ht="18.75">
      <c r="B2" s="26" t="s">
        <v>1</v>
      </c>
      <c r="C2" s="26" t="s">
        <v>2</v>
      </c>
      <c r="D2" s="26"/>
      <c r="E2" s="26"/>
      <c r="F2" s="26" t="s">
        <v>3</v>
      </c>
      <c r="G2" s="26"/>
      <c r="H2" s="26"/>
      <c r="I2" s="26" t="s">
        <v>4</v>
      </c>
      <c r="J2" s="26"/>
      <c r="K2" s="26"/>
      <c r="L2" s="27" t="s">
        <v>55</v>
      </c>
    </row>
    <row r="3" spans="2:12" ht="18.75">
      <c r="B3" s="26"/>
      <c r="C3" s="1" t="s">
        <v>5</v>
      </c>
      <c r="D3" s="1" t="s">
        <v>6</v>
      </c>
      <c r="E3" s="1" t="s">
        <v>7</v>
      </c>
      <c r="F3" s="1" t="s">
        <v>5</v>
      </c>
      <c r="G3" s="1" t="s">
        <v>6</v>
      </c>
      <c r="H3" s="1" t="s">
        <v>7</v>
      </c>
      <c r="I3" s="1" t="s">
        <v>5</v>
      </c>
      <c r="J3" s="1" t="s">
        <v>6</v>
      </c>
      <c r="K3" s="1" t="s">
        <v>7</v>
      </c>
      <c r="L3" s="28"/>
    </row>
    <row r="4" spans="2:12" ht="18.75">
      <c r="B4" s="2" t="s">
        <v>140</v>
      </c>
      <c r="C4" s="3">
        <v>3482</v>
      </c>
      <c r="D4" s="3">
        <v>3900</v>
      </c>
      <c r="E4" s="3">
        <f aca="true" t="shared" si="0" ref="E4:E25">C4+D4</f>
        <v>7382</v>
      </c>
      <c r="F4" s="3">
        <v>3321</v>
      </c>
      <c r="G4" s="3">
        <v>3675</v>
      </c>
      <c r="H4" s="3">
        <f aca="true" t="shared" si="1" ref="H4:H25">F4+G4</f>
        <v>6996</v>
      </c>
      <c r="I4" s="4">
        <f aca="true" t="shared" si="2" ref="I4:I23">ROUNDDOWN((F4/C4)*100,3)</f>
        <v>95.376</v>
      </c>
      <c r="J4" s="4">
        <f aca="true" t="shared" si="3" ref="J4:J23">ROUNDDOWN((G4/D4)*100,3)</f>
        <v>94.23</v>
      </c>
      <c r="K4" s="4">
        <f aca="true" t="shared" si="4" ref="K4:K23">ROUNDDOWN((H4/E4)*100,3)</f>
        <v>94.771</v>
      </c>
      <c r="L4" s="9"/>
    </row>
    <row r="5" spans="2:12" ht="18.75">
      <c r="B5" s="2" t="s">
        <v>139</v>
      </c>
      <c r="C5" s="3">
        <v>3686</v>
      </c>
      <c r="D5" s="3">
        <v>4195</v>
      </c>
      <c r="E5" s="3">
        <f t="shared" si="0"/>
        <v>7881</v>
      </c>
      <c r="F5" s="3">
        <v>3465</v>
      </c>
      <c r="G5" s="3">
        <v>3920</v>
      </c>
      <c r="H5" s="3">
        <f t="shared" si="1"/>
        <v>7385</v>
      </c>
      <c r="I5" s="4">
        <f t="shared" si="2"/>
        <v>94.004</v>
      </c>
      <c r="J5" s="4">
        <f t="shared" si="3"/>
        <v>93.444</v>
      </c>
      <c r="K5" s="4">
        <f t="shared" si="4"/>
        <v>93.706</v>
      </c>
      <c r="L5" s="9"/>
    </row>
    <row r="6" spans="2:12" ht="18.75">
      <c r="B6" s="2" t="s">
        <v>10</v>
      </c>
      <c r="C6" s="3">
        <v>3906</v>
      </c>
      <c r="D6" s="3">
        <v>4489</v>
      </c>
      <c r="E6" s="3">
        <f t="shared" si="0"/>
        <v>8395</v>
      </c>
      <c r="F6" s="3">
        <v>3562</v>
      </c>
      <c r="G6" s="3">
        <v>4045</v>
      </c>
      <c r="H6" s="3">
        <f t="shared" si="1"/>
        <v>7607</v>
      </c>
      <c r="I6" s="4">
        <f t="shared" si="2"/>
        <v>91.193</v>
      </c>
      <c r="J6" s="4">
        <f t="shared" si="3"/>
        <v>90.109</v>
      </c>
      <c r="K6" s="4">
        <f t="shared" si="4"/>
        <v>90.613</v>
      </c>
      <c r="L6" s="9"/>
    </row>
    <row r="7" spans="2:12" ht="18.75">
      <c r="B7" s="2" t="s">
        <v>138</v>
      </c>
      <c r="C7" s="3">
        <v>4448</v>
      </c>
      <c r="D7" s="3">
        <v>5086</v>
      </c>
      <c r="E7" s="3">
        <f t="shared" si="0"/>
        <v>9534</v>
      </c>
      <c r="F7" s="3">
        <v>3903</v>
      </c>
      <c r="G7" s="3">
        <v>4405</v>
      </c>
      <c r="H7" s="3">
        <f t="shared" si="1"/>
        <v>8308</v>
      </c>
      <c r="I7" s="4">
        <f t="shared" si="2"/>
        <v>87.747</v>
      </c>
      <c r="J7" s="4">
        <f t="shared" si="3"/>
        <v>86.61</v>
      </c>
      <c r="K7" s="4">
        <f t="shared" si="4"/>
        <v>87.14</v>
      </c>
      <c r="L7" s="9"/>
    </row>
    <row r="8" spans="2:12" ht="18.75">
      <c r="B8" s="2" t="s">
        <v>13</v>
      </c>
      <c r="C8" s="3">
        <v>6492</v>
      </c>
      <c r="D8" s="3">
        <v>7120</v>
      </c>
      <c r="E8" s="3">
        <f t="shared" si="0"/>
        <v>13612</v>
      </c>
      <c r="F8" s="3">
        <v>5279</v>
      </c>
      <c r="G8" s="3">
        <v>6029</v>
      </c>
      <c r="H8" s="3">
        <f t="shared" si="1"/>
        <v>11308</v>
      </c>
      <c r="I8" s="4">
        <f t="shared" si="2"/>
        <v>81.315</v>
      </c>
      <c r="J8" s="4">
        <f t="shared" si="3"/>
        <v>84.676</v>
      </c>
      <c r="K8" s="4">
        <f t="shared" si="4"/>
        <v>83.073</v>
      </c>
      <c r="L8" s="9"/>
    </row>
    <row r="9" spans="2:12" ht="18.75">
      <c r="B9" s="2" t="s">
        <v>137</v>
      </c>
      <c r="C9" s="3">
        <v>11786</v>
      </c>
      <c r="D9" s="3">
        <v>12190</v>
      </c>
      <c r="E9" s="3">
        <f t="shared" si="0"/>
        <v>23976</v>
      </c>
      <c r="F9" s="3">
        <v>8740</v>
      </c>
      <c r="G9" s="3">
        <v>9715</v>
      </c>
      <c r="H9" s="3">
        <f t="shared" si="1"/>
        <v>18455</v>
      </c>
      <c r="I9" s="4">
        <f t="shared" si="2"/>
        <v>74.155</v>
      </c>
      <c r="J9" s="4">
        <f t="shared" si="3"/>
        <v>79.696</v>
      </c>
      <c r="K9" s="4">
        <f t="shared" si="4"/>
        <v>76.972</v>
      </c>
      <c r="L9" s="9"/>
    </row>
    <row r="10" spans="2:12" ht="18.75">
      <c r="B10" s="2" t="s">
        <v>136</v>
      </c>
      <c r="C10" s="3">
        <v>17592</v>
      </c>
      <c r="D10" s="3">
        <v>18340</v>
      </c>
      <c r="E10" s="3">
        <f t="shared" si="0"/>
        <v>35932</v>
      </c>
      <c r="F10" s="15">
        <v>13530</v>
      </c>
      <c r="G10" s="15">
        <v>14714</v>
      </c>
      <c r="H10" s="3">
        <f t="shared" si="1"/>
        <v>28244</v>
      </c>
      <c r="I10" s="4">
        <f t="shared" si="2"/>
        <v>76.909</v>
      </c>
      <c r="J10" s="4">
        <f t="shared" si="3"/>
        <v>80.229</v>
      </c>
      <c r="K10" s="4">
        <f t="shared" si="4"/>
        <v>78.604</v>
      </c>
      <c r="L10" s="9"/>
    </row>
    <row r="11" spans="2:12" ht="18.75">
      <c r="B11" s="2" t="s">
        <v>135</v>
      </c>
      <c r="C11" s="3">
        <v>21688</v>
      </c>
      <c r="D11" s="3">
        <v>22888</v>
      </c>
      <c r="E11" s="3">
        <f t="shared" si="0"/>
        <v>44576</v>
      </c>
      <c r="F11" s="3">
        <v>15175</v>
      </c>
      <c r="G11" s="3">
        <v>16867</v>
      </c>
      <c r="H11" s="3">
        <f t="shared" si="1"/>
        <v>32042</v>
      </c>
      <c r="I11" s="4">
        <f t="shared" si="2"/>
        <v>69.969</v>
      </c>
      <c r="J11" s="4">
        <f t="shared" si="3"/>
        <v>73.693</v>
      </c>
      <c r="K11" s="4">
        <f t="shared" si="4"/>
        <v>71.881</v>
      </c>
      <c r="L11" s="14" t="s">
        <v>43</v>
      </c>
    </row>
    <row r="12" spans="2:12" ht="18.75">
      <c r="B12" s="2" t="s">
        <v>134</v>
      </c>
      <c r="C12" s="3">
        <v>23237</v>
      </c>
      <c r="D12" s="3">
        <v>24705</v>
      </c>
      <c r="E12" s="3">
        <f t="shared" si="0"/>
        <v>47942</v>
      </c>
      <c r="F12" s="3">
        <v>15481</v>
      </c>
      <c r="G12" s="3">
        <v>17393</v>
      </c>
      <c r="H12" s="3">
        <f t="shared" si="1"/>
        <v>32874</v>
      </c>
      <c r="I12" s="4">
        <f t="shared" si="2"/>
        <v>66.622</v>
      </c>
      <c r="J12" s="4">
        <f t="shared" si="3"/>
        <v>70.402</v>
      </c>
      <c r="K12" s="4">
        <f t="shared" si="4"/>
        <v>68.57</v>
      </c>
      <c r="L12" s="14"/>
    </row>
    <row r="13" spans="2:12" ht="18.75">
      <c r="B13" s="2" t="s">
        <v>133</v>
      </c>
      <c r="C13" s="3">
        <v>24179</v>
      </c>
      <c r="D13" s="3">
        <v>25786</v>
      </c>
      <c r="E13" s="3">
        <f t="shared" si="0"/>
        <v>49965</v>
      </c>
      <c r="F13" s="3">
        <v>17312</v>
      </c>
      <c r="G13" s="3">
        <v>19819</v>
      </c>
      <c r="H13" s="3">
        <f t="shared" si="1"/>
        <v>37131</v>
      </c>
      <c r="I13" s="4">
        <f t="shared" si="2"/>
        <v>71.599</v>
      </c>
      <c r="J13" s="4">
        <f t="shared" si="3"/>
        <v>76.859</v>
      </c>
      <c r="K13" s="4">
        <f t="shared" si="4"/>
        <v>74.314</v>
      </c>
      <c r="L13" s="14"/>
    </row>
    <row r="14" spans="2:12" ht="18.75">
      <c r="B14" s="2" t="s">
        <v>132</v>
      </c>
      <c r="C14" s="3">
        <v>26335</v>
      </c>
      <c r="D14" s="3">
        <v>28026</v>
      </c>
      <c r="E14" s="3">
        <f t="shared" si="0"/>
        <v>54361</v>
      </c>
      <c r="F14" s="3">
        <v>17141</v>
      </c>
      <c r="G14" s="3">
        <v>19279</v>
      </c>
      <c r="H14" s="3">
        <f t="shared" si="1"/>
        <v>36420</v>
      </c>
      <c r="I14" s="4">
        <f t="shared" si="2"/>
        <v>65.088</v>
      </c>
      <c r="J14" s="4">
        <f t="shared" si="3"/>
        <v>68.789</v>
      </c>
      <c r="K14" s="4">
        <f t="shared" si="4"/>
        <v>66.996</v>
      </c>
      <c r="L14" s="14"/>
    </row>
    <row r="15" spans="2:12" ht="18.75">
      <c r="B15" s="2" t="s">
        <v>131</v>
      </c>
      <c r="C15" s="3">
        <v>28400</v>
      </c>
      <c r="D15" s="3">
        <v>30253</v>
      </c>
      <c r="E15" s="3">
        <f t="shared" si="0"/>
        <v>58653</v>
      </c>
      <c r="F15" s="3">
        <v>16011</v>
      </c>
      <c r="G15" s="3">
        <v>18445</v>
      </c>
      <c r="H15" s="3">
        <f t="shared" si="1"/>
        <v>34456</v>
      </c>
      <c r="I15" s="4">
        <f t="shared" si="2"/>
        <v>56.376</v>
      </c>
      <c r="J15" s="4">
        <f t="shared" si="3"/>
        <v>60.969</v>
      </c>
      <c r="K15" s="4">
        <f t="shared" si="4"/>
        <v>58.745</v>
      </c>
      <c r="L15" s="14"/>
    </row>
    <row r="16" spans="2:12" ht="18.75">
      <c r="B16" s="2" t="s">
        <v>130</v>
      </c>
      <c r="C16" s="3">
        <v>29930</v>
      </c>
      <c r="D16" s="3">
        <v>31774</v>
      </c>
      <c r="E16" s="3">
        <f t="shared" si="0"/>
        <v>61704</v>
      </c>
      <c r="F16" s="3">
        <v>14641</v>
      </c>
      <c r="G16" s="3">
        <v>16451</v>
      </c>
      <c r="H16" s="3">
        <f t="shared" si="1"/>
        <v>31092</v>
      </c>
      <c r="I16" s="4">
        <f t="shared" si="2"/>
        <v>48.917</v>
      </c>
      <c r="J16" s="4">
        <f t="shared" si="3"/>
        <v>51.775</v>
      </c>
      <c r="K16" s="4">
        <f t="shared" si="4"/>
        <v>50.388</v>
      </c>
      <c r="L16" s="14" t="s">
        <v>43</v>
      </c>
    </row>
    <row r="17" spans="2:12" ht="18.75">
      <c r="B17" s="2" t="s">
        <v>129</v>
      </c>
      <c r="C17" s="3">
        <v>30659</v>
      </c>
      <c r="D17" s="3">
        <v>32622</v>
      </c>
      <c r="E17" s="3">
        <f t="shared" si="0"/>
        <v>63281</v>
      </c>
      <c r="F17" s="3">
        <v>16937</v>
      </c>
      <c r="G17" s="3">
        <v>19318</v>
      </c>
      <c r="H17" s="3">
        <f t="shared" si="1"/>
        <v>36255</v>
      </c>
      <c r="I17" s="4">
        <f t="shared" si="2"/>
        <v>55.243</v>
      </c>
      <c r="J17" s="4">
        <f t="shared" si="3"/>
        <v>59.217</v>
      </c>
      <c r="K17" s="4">
        <f t="shared" si="4"/>
        <v>57.292</v>
      </c>
      <c r="L17" s="14"/>
    </row>
    <row r="18" spans="2:12" ht="18.75">
      <c r="B18" s="2" t="s">
        <v>128</v>
      </c>
      <c r="C18" s="3">
        <v>31954</v>
      </c>
      <c r="D18" s="3">
        <v>34163</v>
      </c>
      <c r="E18" s="3">
        <f t="shared" si="0"/>
        <v>66117</v>
      </c>
      <c r="F18" s="3">
        <v>18047</v>
      </c>
      <c r="G18" s="3">
        <v>20660</v>
      </c>
      <c r="H18" s="3">
        <f t="shared" si="1"/>
        <v>38707</v>
      </c>
      <c r="I18" s="4">
        <f t="shared" si="2"/>
        <v>56.478</v>
      </c>
      <c r="J18" s="4">
        <f t="shared" si="3"/>
        <v>60.474</v>
      </c>
      <c r="K18" s="4">
        <f t="shared" si="4"/>
        <v>58.543</v>
      </c>
      <c r="L18" s="14"/>
    </row>
    <row r="19" spans="2:12" ht="18.75">
      <c r="B19" s="6" t="s">
        <v>127</v>
      </c>
      <c r="C19" s="3">
        <v>32372</v>
      </c>
      <c r="D19" s="3">
        <v>34796</v>
      </c>
      <c r="E19" s="3">
        <f t="shared" si="0"/>
        <v>67168</v>
      </c>
      <c r="F19" s="3">
        <v>15416</v>
      </c>
      <c r="G19" s="3">
        <v>17153</v>
      </c>
      <c r="H19" s="3">
        <f t="shared" si="1"/>
        <v>32569</v>
      </c>
      <c r="I19" s="4">
        <f t="shared" si="2"/>
        <v>47.621</v>
      </c>
      <c r="J19" s="4">
        <f t="shared" si="3"/>
        <v>49.295</v>
      </c>
      <c r="K19" s="4">
        <f t="shared" si="4"/>
        <v>48.488</v>
      </c>
      <c r="L19" s="14" t="s">
        <v>43</v>
      </c>
    </row>
    <row r="20" spans="2:12" ht="18.75">
      <c r="B20" s="2" t="s">
        <v>126</v>
      </c>
      <c r="C20" s="3">
        <v>32253</v>
      </c>
      <c r="D20" s="3">
        <v>34709</v>
      </c>
      <c r="E20" s="3">
        <f t="shared" si="0"/>
        <v>66962</v>
      </c>
      <c r="F20" s="3">
        <v>17080</v>
      </c>
      <c r="G20" s="3">
        <v>19755</v>
      </c>
      <c r="H20" s="3">
        <f t="shared" si="1"/>
        <v>36835</v>
      </c>
      <c r="I20" s="4">
        <f t="shared" si="2"/>
        <v>52.956</v>
      </c>
      <c r="J20" s="4">
        <f t="shared" si="3"/>
        <v>56.916</v>
      </c>
      <c r="K20" s="4">
        <f t="shared" si="4"/>
        <v>55.008</v>
      </c>
      <c r="L20" s="14"/>
    </row>
    <row r="21" spans="2:12" ht="18.75">
      <c r="B21" s="6" t="s">
        <v>82</v>
      </c>
      <c r="C21" s="3">
        <v>32130</v>
      </c>
      <c r="D21" s="3">
        <v>34585</v>
      </c>
      <c r="E21" s="3">
        <f t="shared" si="0"/>
        <v>66715</v>
      </c>
      <c r="F21" s="3">
        <v>22105</v>
      </c>
      <c r="G21" s="3">
        <v>23842</v>
      </c>
      <c r="H21" s="3">
        <f t="shared" si="1"/>
        <v>45947</v>
      </c>
      <c r="I21" s="4">
        <f t="shared" si="2"/>
        <v>68.798</v>
      </c>
      <c r="J21" s="4">
        <f t="shared" si="3"/>
        <v>68.937</v>
      </c>
      <c r="K21" s="4">
        <f t="shared" si="4"/>
        <v>68.87</v>
      </c>
      <c r="L21" s="14" t="s">
        <v>43</v>
      </c>
    </row>
    <row r="22" spans="2:12" ht="18.75">
      <c r="B22" s="6" t="s">
        <v>125</v>
      </c>
      <c r="C22" s="3">
        <v>31875</v>
      </c>
      <c r="D22" s="3">
        <v>34287</v>
      </c>
      <c r="E22" s="3">
        <f t="shared" si="0"/>
        <v>66162</v>
      </c>
      <c r="F22" s="3">
        <v>16168</v>
      </c>
      <c r="G22" s="3">
        <v>18091</v>
      </c>
      <c r="H22" s="3">
        <f t="shared" si="1"/>
        <v>34259</v>
      </c>
      <c r="I22" s="4">
        <f t="shared" si="2"/>
        <v>50.723</v>
      </c>
      <c r="J22" s="4">
        <f t="shared" si="3"/>
        <v>52.763</v>
      </c>
      <c r="K22" s="4">
        <f t="shared" si="4"/>
        <v>51.78</v>
      </c>
      <c r="L22" s="14"/>
    </row>
    <row r="23" spans="2:12" ht="18.75">
      <c r="B23" s="6" t="s">
        <v>124</v>
      </c>
      <c r="C23" s="3">
        <v>31880</v>
      </c>
      <c r="D23" s="3">
        <v>34374</v>
      </c>
      <c r="E23" s="3">
        <f t="shared" si="0"/>
        <v>66254</v>
      </c>
      <c r="F23" s="3">
        <v>22444</v>
      </c>
      <c r="G23" s="3">
        <v>23709</v>
      </c>
      <c r="H23" s="3">
        <f t="shared" si="1"/>
        <v>46153</v>
      </c>
      <c r="I23" s="4">
        <f t="shared" si="2"/>
        <v>70.401</v>
      </c>
      <c r="J23" s="4">
        <f t="shared" si="3"/>
        <v>68.973</v>
      </c>
      <c r="K23" s="4">
        <f t="shared" si="4"/>
        <v>69.66</v>
      </c>
      <c r="L23" s="14" t="s">
        <v>43</v>
      </c>
    </row>
    <row r="24" spans="2:12" ht="18.75">
      <c r="B24" s="6" t="s">
        <v>123</v>
      </c>
      <c r="C24" s="3">
        <v>31469</v>
      </c>
      <c r="D24" s="3">
        <v>33923</v>
      </c>
      <c r="E24" s="3">
        <f t="shared" si="0"/>
        <v>65392</v>
      </c>
      <c r="F24" s="3">
        <v>15543</v>
      </c>
      <c r="G24" s="3">
        <v>17214</v>
      </c>
      <c r="H24" s="3">
        <f t="shared" si="1"/>
        <v>32757</v>
      </c>
      <c r="I24" s="11">
        <f aca="true" t="shared" si="5" ref="I24:K26">ROUNDDOWN((F24/C24)*100,2)</f>
        <v>49.39</v>
      </c>
      <c r="J24" s="11">
        <f t="shared" si="5"/>
        <v>50.74</v>
      </c>
      <c r="K24" s="11">
        <f t="shared" si="5"/>
        <v>50.09</v>
      </c>
      <c r="L24" s="9"/>
    </row>
    <row r="25" spans="2:12" ht="18.75">
      <c r="B25" s="6" t="s">
        <v>122</v>
      </c>
      <c r="C25" s="3">
        <v>30683</v>
      </c>
      <c r="D25" s="3">
        <v>33397</v>
      </c>
      <c r="E25" s="3">
        <f t="shared" si="0"/>
        <v>64080</v>
      </c>
      <c r="F25" s="3">
        <v>15275</v>
      </c>
      <c r="G25" s="3">
        <v>17047</v>
      </c>
      <c r="H25" s="3">
        <f t="shared" si="1"/>
        <v>32322</v>
      </c>
      <c r="I25" s="11">
        <f t="shared" si="5"/>
        <v>49.78</v>
      </c>
      <c r="J25" s="11">
        <f t="shared" si="5"/>
        <v>51.04</v>
      </c>
      <c r="K25" s="11">
        <f t="shared" si="5"/>
        <v>50.44</v>
      </c>
      <c r="L25" s="9"/>
    </row>
    <row r="26" spans="2:12" ht="18.75">
      <c r="B26" s="7" t="s">
        <v>143</v>
      </c>
      <c r="C26" s="8">
        <v>30510</v>
      </c>
      <c r="D26" s="8">
        <v>33470</v>
      </c>
      <c r="E26" s="8">
        <f>C26+D26</f>
        <v>63980</v>
      </c>
      <c r="F26" s="8">
        <v>14174</v>
      </c>
      <c r="G26" s="8">
        <v>15684</v>
      </c>
      <c r="H26" s="8">
        <f>F26+G26</f>
        <v>29858</v>
      </c>
      <c r="I26" s="11">
        <f t="shared" si="5"/>
        <v>46.45</v>
      </c>
      <c r="J26" s="11">
        <f t="shared" si="5"/>
        <v>46.85</v>
      </c>
      <c r="K26" s="11">
        <f t="shared" si="5"/>
        <v>46.66</v>
      </c>
      <c r="L26" s="9"/>
    </row>
    <row r="27" spans="2:12" ht="18.75">
      <c r="B27" s="7" t="s">
        <v>150</v>
      </c>
      <c r="C27" s="8">
        <v>29771</v>
      </c>
      <c r="D27" s="8">
        <v>32888</v>
      </c>
      <c r="E27" s="8">
        <f>C27+D27</f>
        <v>62659</v>
      </c>
      <c r="F27" s="8">
        <v>13313</v>
      </c>
      <c r="G27" s="8">
        <v>14995</v>
      </c>
      <c r="H27" s="8">
        <f>F27+G27</f>
        <v>28308</v>
      </c>
      <c r="I27" s="11">
        <f>ROUNDUP((F27/C27)*100,2)</f>
        <v>44.72</v>
      </c>
      <c r="J27" s="11">
        <f>ROUNDDOWN((G27/D27)*100,2)</f>
        <v>45.59</v>
      </c>
      <c r="K27" s="11">
        <f>ROUNDUP((H27/E27)*100,2)</f>
        <v>45.18</v>
      </c>
      <c r="L27" s="9"/>
    </row>
  </sheetData>
  <sheetProtection/>
  <mergeCells count="6">
    <mergeCell ref="A1:L1"/>
    <mergeCell ref="B2:B3"/>
    <mergeCell ref="C2:E2"/>
    <mergeCell ref="F2:H2"/>
    <mergeCell ref="I2:K2"/>
    <mergeCell ref="L2:L3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6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W35" sqref="W35"/>
    </sheetView>
  </sheetViews>
  <sheetFormatPr defaultColWidth="9.140625" defaultRowHeight="15"/>
  <cols>
    <col min="1" max="1" width="2.57421875" style="0" customWidth="1"/>
  </cols>
  <sheetData>
    <row r="1" spans="1:11" ht="18.75">
      <c r="A1" s="23" t="s">
        <v>121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2:11" ht="18.75">
      <c r="B2" s="24" t="s">
        <v>1</v>
      </c>
      <c r="C2" s="26" t="s">
        <v>2</v>
      </c>
      <c r="D2" s="26"/>
      <c r="E2" s="26"/>
      <c r="F2" s="26" t="s">
        <v>3</v>
      </c>
      <c r="G2" s="26"/>
      <c r="H2" s="26"/>
      <c r="I2" s="26" t="s">
        <v>4</v>
      </c>
      <c r="J2" s="26"/>
      <c r="K2" s="26"/>
    </row>
    <row r="3" spans="2:11" ht="18.75">
      <c r="B3" s="25"/>
      <c r="C3" s="1" t="s">
        <v>5</v>
      </c>
      <c r="D3" s="1" t="s">
        <v>6</v>
      </c>
      <c r="E3" s="1" t="s">
        <v>7</v>
      </c>
      <c r="F3" s="1" t="s">
        <v>5</v>
      </c>
      <c r="G3" s="1" t="s">
        <v>6</v>
      </c>
      <c r="H3" s="1" t="s">
        <v>7</v>
      </c>
      <c r="I3" s="1" t="s">
        <v>5</v>
      </c>
      <c r="J3" s="1" t="s">
        <v>6</v>
      </c>
      <c r="K3" s="1" t="s">
        <v>7</v>
      </c>
    </row>
    <row r="4" spans="2:11" ht="18.75">
      <c r="B4" s="2" t="s">
        <v>120</v>
      </c>
      <c r="C4" s="3">
        <v>3658</v>
      </c>
      <c r="D4" s="3">
        <v>4089</v>
      </c>
      <c r="E4" s="3">
        <f aca="true" t="shared" si="0" ref="E4:E20">C4+D4</f>
        <v>7747</v>
      </c>
      <c r="F4" s="3">
        <v>3033</v>
      </c>
      <c r="G4" s="3">
        <v>3019</v>
      </c>
      <c r="H4" s="3">
        <f aca="true" t="shared" si="1" ref="H4:H20">F4+G4</f>
        <v>6052</v>
      </c>
      <c r="I4" s="4">
        <f aca="true" t="shared" si="2" ref="I4:I20">ROUNDDOWN((F4/C4)*100,3)</f>
        <v>82.914</v>
      </c>
      <c r="J4" s="4">
        <f aca="true" t="shared" si="3" ref="J4:J20">ROUNDDOWN((G4/D4)*100,3)</f>
        <v>73.832</v>
      </c>
      <c r="K4" s="4">
        <f aca="true" t="shared" si="4" ref="K4:K20">ROUNDDOWN((H4/E4)*100,3)</f>
        <v>78.12</v>
      </c>
    </row>
    <row r="5" spans="2:11" ht="18.75">
      <c r="B5" s="2" t="s">
        <v>119</v>
      </c>
      <c r="C5" s="3">
        <v>3825</v>
      </c>
      <c r="D5" s="3">
        <v>4333</v>
      </c>
      <c r="E5" s="3">
        <f t="shared" si="0"/>
        <v>8158</v>
      </c>
      <c r="F5" s="3">
        <v>2316</v>
      </c>
      <c r="G5" s="3">
        <v>2206</v>
      </c>
      <c r="H5" s="3">
        <f t="shared" si="1"/>
        <v>4522</v>
      </c>
      <c r="I5" s="4">
        <f t="shared" si="2"/>
        <v>60.549</v>
      </c>
      <c r="J5" s="4">
        <f t="shared" si="3"/>
        <v>50.911</v>
      </c>
      <c r="K5" s="4">
        <f t="shared" si="4"/>
        <v>55.43</v>
      </c>
    </row>
    <row r="6" spans="2:11" ht="18.75">
      <c r="B6" s="2" t="s">
        <v>118</v>
      </c>
      <c r="C6" s="3">
        <v>4114</v>
      </c>
      <c r="D6" s="3">
        <v>4751</v>
      </c>
      <c r="E6" s="3">
        <f t="shared" si="0"/>
        <v>8865</v>
      </c>
      <c r="F6" s="3">
        <v>2762</v>
      </c>
      <c r="G6" s="3">
        <v>2530</v>
      </c>
      <c r="H6" s="3">
        <f t="shared" si="1"/>
        <v>5292</v>
      </c>
      <c r="I6" s="4">
        <f t="shared" si="2"/>
        <v>67.136</v>
      </c>
      <c r="J6" s="4">
        <f t="shared" si="3"/>
        <v>53.251</v>
      </c>
      <c r="K6" s="4">
        <f t="shared" si="4"/>
        <v>59.695</v>
      </c>
    </row>
    <row r="7" spans="2:11" ht="18.75">
      <c r="B7" s="2" t="s">
        <v>117</v>
      </c>
      <c r="C7" s="3">
        <v>5866</v>
      </c>
      <c r="D7" s="3">
        <v>6551</v>
      </c>
      <c r="E7" s="3">
        <f t="shared" si="0"/>
        <v>12417</v>
      </c>
      <c r="F7" s="3">
        <v>3896</v>
      </c>
      <c r="G7" s="3">
        <v>3951</v>
      </c>
      <c r="H7" s="3">
        <f t="shared" si="1"/>
        <v>7847</v>
      </c>
      <c r="I7" s="4">
        <f t="shared" si="2"/>
        <v>66.416</v>
      </c>
      <c r="J7" s="4">
        <f t="shared" si="3"/>
        <v>60.311</v>
      </c>
      <c r="K7" s="4">
        <f t="shared" si="4"/>
        <v>63.195</v>
      </c>
    </row>
    <row r="8" spans="2:11" ht="18.75">
      <c r="B8" s="2" t="s">
        <v>116</v>
      </c>
      <c r="C8" s="3">
        <v>9919</v>
      </c>
      <c r="D8" s="3">
        <v>10513</v>
      </c>
      <c r="E8" s="3">
        <f t="shared" si="0"/>
        <v>20432</v>
      </c>
      <c r="F8" s="3">
        <v>8003</v>
      </c>
      <c r="G8" s="3">
        <v>8496</v>
      </c>
      <c r="H8" s="3">
        <f t="shared" si="1"/>
        <v>16499</v>
      </c>
      <c r="I8" s="4">
        <f t="shared" si="2"/>
        <v>80.683</v>
      </c>
      <c r="J8" s="4">
        <f t="shared" si="3"/>
        <v>80.814</v>
      </c>
      <c r="K8" s="4">
        <f t="shared" si="4"/>
        <v>80.75</v>
      </c>
    </row>
    <row r="9" spans="2:11" ht="18.75">
      <c r="B9" s="2" t="s">
        <v>115</v>
      </c>
      <c r="C9" s="3">
        <v>16811</v>
      </c>
      <c r="D9" s="3">
        <v>17468</v>
      </c>
      <c r="E9" s="3">
        <f t="shared" si="0"/>
        <v>34279</v>
      </c>
      <c r="F9" s="3">
        <v>11853</v>
      </c>
      <c r="G9" s="3">
        <v>12549</v>
      </c>
      <c r="H9" s="3">
        <f t="shared" si="1"/>
        <v>24402</v>
      </c>
      <c r="I9" s="4">
        <f t="shared" si="2"/>
        <v>70.507</v>
      </c>
      <c r="J9" s="4">
        <f t="shared" si="3"/>
        <v>71.839</v>
      </c>
      <c r="K9" s="4">
        <f t="shared" si="4"/>
        <v>71.186</v>
      </c>
    </row>
    <row r="10" spans="2:11" ht="18.75">
      <c r="B10" s="2" t="s">
        <v>114</v>
      </c>
      <c r="C10" s="3">
        <v>20874</v>
      </c>
      <c r="D10" s="3">
        <v>21862</v>
      </c>
      <c r="E10" s="3">
        <f t="shared" si="0"/>
        <v>42736</v>
      </c>
      <c r="F10" s="3">
        <v>15043</v>
      </c>
      <c r="G10" s="3">
        <v>15551</v>
      </c>
      <c r="H10" s="3">
        <f t="shared" si="1"/>
        <v>30594</v>
      </c>
      <c r="I10" s="4">
        <f t="shared" si="2"/>
        <v>72.065</v>
      </c>
      <c r="J10" s="4">
        <f t="shared" si="3"/>
        <v>71.132</v>
      </c>
      <c r="K10" s="4">
        <f t="shared" si="4"/>
        <v>71.588</v>
      </c>
    </row>
    <row r="11" spans="2:11" ht="18.75">
      <c r="B11" s="2" t="s">
        <v>113</v>
      </c>
      <c r="C11" s="3">
        <v>23401</v>
      </c>
      <c r="D11" s="3">
        <v>24913</v>
      </c>
      <c r="E11" s="3">
        <f t="shared" si="0"/>
        <v>48314</v>
      </c>
      <c r="F11" s="3">
        <v>15273</v>
      </c>
      <c r="G11" s="3">
        <v>16252</v>
      </c>
      <c r="H11" s="3">
        <f t="shared" si="1"/>
        <v>31525</v>
      </c>
      <c r="I11" s="4">
        <f t="shared" si="2"/>
        <v>65.266</v>
      </c>
      <c r="J11" s="4">
        <f t="shared" si="3"/>
        <v>65.235</v>
      </c>
      <c r="K11" s="4">
        <f t="shared" si="4"/>
        <v>65.25</v>
      </c>
    </row>
    <row r="12" spans="2:11" ht="18.75">
      <c r="B12" s="2" t="s">
        <v>112</v>
      </c>
      <c r="C12" s="3">
        <v>25897</v>
      </c>
      <c r="D12" s="3">
        <v>27530</v>
      </c>
      <c r="E12" s="3">
        <f t="shared" si="0"/>
        <v>53427</v>
      </c>
      <c r="F12" s="3">
        <v>13260</v>
      </c>
      <c r="G12" s="3">
        <v>13820</v>
      </c>
      <c r="H12" s="3">
        <f t="shared" si="1"/>
        <v>27080</v>
      </c>
      <c r="I12" s="4">
        <f t="shared" si="2"/>
        <v>51.202</v>
      </c>
      <c r="J12" s="4">
        <f t="shared" si="3"/>
        <v>50.199</v>
      </c>
      <c r="K12" s="4">
        <f t="shared" si="4"/>
        <v>50.685</v>
      </c>
    </row>
    <row r="13" spans="2:11" ht="18.75">
      <c r="B13" s="2" t="s">
        <v>111</v>
      </c>
      <c r="C13" s="3">
        <v>28092</v>
      </c>
      <c r="D13" s="3">
        <v>29955</v>
      </c>
      <c r="E13" s="3">
        <f t="shared" si="0"/>
        <v>58047</v>
      </c>
      <c r="F13" s="3">
        <v>11751</v>
      </c>
      <c r="G13" s="3">
        <v>12322</v>
      </c>
      <c r="H13" s="3">
        <f t="shared" si="1"/>
        <v>24073</v>
      </c>
      <c r="I13" s="4">
        <f t="shared" si="2"/>
        <v>41.83</v>
      </c>
      <c r="J13" s="4">
        <f t="shared" si="3"/>
        <v>41.135</v>
      </c>
      <c r="K13" s="4">
        <f t="shared" si="4"/>
        <v>41.471</v>
      </c>
    </row>
    <row r="14" spans="2:11" ht="18.75">
      <c r="B14" s="2" t="s">
        <v>110</v>
      </c>
      <c r="C14" s="3">
        <v>30135</v>
      </c>
      <c r="D14" s="3">
        <v>32000</v>
      </c>
      <c r="E14" s="3">
        <f t="shared" si="0"/>
        <v>62135</v>
      </c>
      <c r="F14" s="3">
        <v>12214</v>
      </c>
      <c r="G14" s="3">
        <v>13043</v>
      </c>
      <c r="H14" s="3">
        <f t="shared" si="1"/>
        <v>25257</v>
      </c>
      <c r="I14" s="4">
        <f t="shared" si="2"/>
        <v>40.53</v>
      </c>
      <c r="J14" s="4">
        <f t="shared" si="3"/>
        <v>40.759</v>
      </c>
      <c r="K14" s="4">
        <f t="shared" si="4"/>
        <v>40.648</v>
      </c>
    </row>
    <row r="15" spans="2:11" ht="18.75">
      <c r="B15" s="2" t="s">
        <v>109</v>
      </c>
      <c r="C15" s="3">
        <v>31805</v>
      </c>
      <c r="D15" s="3">
        <v>33943</v>
      </c>
      <c r="E15" s="3">
        <f t="shared" si="0"/>
        <v>65748</v>
      </c>
      <c r="F15" s="3">
        <v>13248</v>
      </c>
      <c r="G15" s="3">
        <v>14135</v>
      </c>
      <c r="H15" s="3">
        <f t="shared" si="1"/>
        <v>27383</v>
      </c>
      <c r="I15" s="4">
        <f t="shared" si="2"/>
        <v>41.653</v>
      </c>
      <c r="J15" s="4">
        <f t="shared" si="3"/>
        <v>41.643</v>
      </c>
      <c r="K15" s="4">
        <f t="shared" si="4"/>
        <v>41.648</v>
      </c>
    </row>
    <row r="16" spans="2:11" ht="18.75">
      <c r="B16" s="2" t="s">
        <v>108</v>
      </c>
      <c r="C16" s="3">
        <v>32229</v>
      </c>
      <c r="D16" s="3">
        <v>34600</v>
      </c>
      <c r="E16" s="3">
        <f t="shared" si="0"/>
        <v>66829</v>
      </c>
      <c r="F16" s="3">
        <v>15490</v>
      </c>
      <c r="G16" s="3">
        <v>16551</v>
      </c>
      <c r="H16" s="3">
        <f t="shared" si="1"/>
        <v>32041</v>
      </c>
      <c r="I16" s="4">
        <f t="shared" si="2"/>
        <v>48.062</v>
      </c>
      <c r="J16" s="4">
        <f t="shared" si="3"/>
        <v>47.835</v>
      </c>
      <c r="K16" s="4">
        <f t="shared" si="4"/>
        <v>47.944</v>
      </c>
    </row>
    <row r="17" spans="2:11" ht="18.75">
      <c r="B17" s="6" t="s">
        <v>107</v>
      </c>
      <c r="C17" s="3">
        <v>31933</v>
      </c>
      <c r="D17" s="3">
        <v>34420</v>
      </c>
      <c r="E17" s="3">
        <f t="shared" si="0"/>
        <v>66353</v>
      </c>
      <c r="F17" s="3">
        <v>12155</v>
      </c>
      <c r="G17" s="3">
        <v>12813</v>
      </c>
      <c r="H17" s="3">
        <f t="shared" si="1"/>
        <v>24968</v>
      </c>
      <c r="I17" s="4">
        <f t="shared" si="2"/>
        <v>38.064</v>
      </c>
      <c r="J17" s="4">
        <f t="shared" si="3"/>
        <v>37.225</v>
      </c>
      <c r="K17" s="4">
        <f t="shared" si="4"/>
        <v>37.629</v>
      </c>
    </row>
    <row r="18" spans="2:11" ht="18.75">
      <c r="B18" s="6" t="s">
        <v>106</v>
      </c>
      <c r="C18" s="3">
        <v>31710</v>
      </c>
      <c r="D18" s="3">
        <v>34209</v>
      </c>
      <c r="E18" s="3">
        <f t="shared" si="0"/>
        <v>65919</v>
      </c>
      <c r="F18" s="3">
        <v>12934</v>
      </c>
      <c r="G18" s="3">
        <v>13518</v>
      </c>
      <c r="H18" s="3">
        <f t="shared" si="1"/>
        <v>26452</v>
      </c>
      <c r="I18" s="4">
        <f t="shared" si="2"/>
        <v>40.788</v>
      </c>
      <c r="J18" s="4">
        <f t="shared" si="3"/>
        <v>39.515</v>
      </c>
      <c r="K18" s="4">
        <f t="shared" si="4"/>
        <v>40.128</v>
      </c>
    </row>
    <row r="19" spans="2:11" ht="18.75">
      <c r="B19" s="6" t="s">
        <v>105</v>
      </c>
      <c r="C19" s="3">
        <v>30968</v>
      </c>
      <c r="D19" s="3">
        <v>33634</v>
      </c>
      <c r="E19" s="3">
        <f t="shared" si="0"/>
        <v>64602</v>
      </c>
      <c r="F19" s="3">
        <v>10952</v>
      </c>
      <c r="G19" s="3">
        <v>11169</v>
      </c>
      <c r="H19" s="3">
        <f t="shared" si="1"/>
        <v>22121</v>
      </c>
      <c r="I19" s="4">
        <f t="shared" si="2"/>
        <v>35.365</v>
      </c>
      <c r="J19" s="4">
        <f t="shared" si="3"/>
        <v>33.207</v>
      </c>
      <c r="K19" s="4">
        <f t="shared" si="4"/>
        <v>34.241</v>
      </c>
    </row>
    <row r="20" spans="2:11" ht="18.75">
      <c r="B20" s="6" t="s">
        <v>145</v>
      </c>
      <c r="C20" s="16">
        <v>30587</v>
      </c>
      <c r="D20" s="16">
        <v>33602</v>
      </c>
      <c r="E20" s="16">
        <f t="shared" si="0"/>
        <v>64189</v>
      </c>
      <c r="F20" s="16">
        <v>10699</v>
      </c>
      <c r="G20" s="16">
        <v>11042</v>
      </c>
      <c r="H20" s="16">
        <f t="shared" si="1"/>
        <v>21741</v>
      </c>
      <c r="I20" s="17">
        <f t="shared" si="2"/>
        <v>34.978</v>
      </c>
      <c r="J20" s="17">
        <f t="shared" si="3"/>
        <v>32.861</v>
      </c>
      <c r="K20" s="17">
        <f t="shared" si="4"/>
        <v>33.87</v>
      </c>
    </row>
    <row r="21" spans="2:11" ht="18.75">
      <c r="B21" s="21" t="s">
        <v>148</v>
      </c>
      <c r="C21" s="16">
        <v>30098</v>
      </c>
      <c r="D21" s="16">
        <v>33195</v>
      </c>
      <c r="E21" s="16">
        <f>C21+D21</f>
        <v>63293</v>
      </c>
      <c r="F21" s="16">
        <v>10770</v>
      </c>
      <c r="G21" s="16">
        <v>11810</v>
      </c>
      <c r="H21" s="16">
        <f>F21+G21</f>
        <v>22580</v>
      </c>
      <c r="I21" s="17">
        <f>ROUNDDOWN((F21/C21)*100,3)</f>
        <v>35.783</v>
      </c>
      <c r="J21" s="17">
        <f>ROUNDDOWN((G21/D21)*100,3)</f>
        <v>35.577</v>
      </c>
      <c r="K21" s="17">
        <f>ROUNDDOWN((H21/E21)*100,3)</f>
        <v>35.675</v>
      </c>
    </row>
  </sheetData>
  <sheetProtection/>
  <mergeCells count="5">
    <mergeCell ref="A1:K1"/>
    <mergeCell ref="B2:B3"/>
    <mergeCell ref="C2:E2"/>
    <mergeCell ref="F2:H2"/>
    <mergeCell ref="I2:K2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60" zoomScalePageLayoutView="0" workbookViewId="0" topLeftCell="A1">
      <pane xSplit="2" ySplit="3" topLeftCell="C16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K25" sqref="K25"/>
    </sheetView>
  </sheetViews>
  <sheetFormatPr defaultColWidth="9.140625" defaultRowHeight="15"/>
  <cols>
    <col min="1" max="1" width="2.57421875" style="0" customWidth="1"/>
  </cols>
  <sheetData>
    <row r="1" spans="1:12" ht="18.75">
      <c r="A1" s="23" t="s">
        <v>77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2:12" ht="18.75">
      <c r="B2" s="26" t="s">
        <v>1</v>
      </c>
      <c r="C2" s="26" t="s">
        <v>2</v>
      </c>
      <c r="D2" s="26"/>
      <c r="E2" s="26"/>
      <c r="F2" s="26" t="s">
        <v>3</v>
      </c>
      <c r="G2" s="26"/>
      <c r="H2" s="26"/>
      <c r="I2" s="26" t="s">
        <v>4</v>
      </c>
      <c r="J2" s="26"/>
      <c r="K2" s="26"/>
      <c r="L2" s="29" t="s">
        <v>55</v>
      </c>
    </row>
    <row r="3" spans="2:12" ht="18.75">
      <c r="B3" s="26"/>
      <c r="C3" s="1" t="s">
        <v>5</v>
      </c>
      <c r="D3" s="1" t="s">
        <v>6</v>
      </c>
      <c r="E3" s="1" t="s">
        <v>7</v>
      </c>
      <c r="F3" s="1" t="s">
        <v>5</v>
      </c>
      <c r="G3" s="1" t="s">
        <v>6</v>
      </c>
      <c r="H3" s="1" t="s">
        <v>7</v>
      </c>
      <c r="I3" s="1" t="s">
        <v>5</v>
      </c>
      <c r="J3" s="1" t="s">
        <v>6</v>
      </c>
      <c r="K3" s="1" t="s">
        <v>7</v>
      </c>
      <c r="L3" s="29"/>
    </row>
    <row r="4" spans="2:12" ht="18.75">
      <c r="B4" s="2" t="s">
        <v>76</v>
      </c>
      <c r="C4" s="3">
        <v>3511</v>
      </c>
      <c r="D4" s="3">
        <v>3951</v>
      </c>
      <c r="E4" s="3">
        <f aca="true" t="shared" si="0" ref="E4:E24">C4+D4</f>
        <v>7462</v>
      </c>
      <c r="F4" s="3">
        <v>3195</v>
      </c>
      <c r="G4" s="3">
        <v>3468</v>
      </c>
      <c r="H4" s="3">
        <f aca="true" t="shared" si="1" ref="H4:H24">F4+G4</f>
        <v>6663</v>
      </c>
      <c r="I4" s="4">
        <f aca="true" t="shared" si="2" ref="I4:I20">ROUNDDOWN((F4/C4)*100,3)</f>
        <v>90.999</v>
      </c>
      <c r="J4" s="4">
        <f aca="true" t="shared" si="3" ref="J4:J20">ROUNDDOWN((G4/D4)*100,3)</f>
        <v>87.775</v>
      </c>
      <c r="K4" s="4">
        <f aca="true" t="shared" si="4" ref="K4:K20">ROUNDDOWN((H4/E4)*100,3)</f>
        <v>89.292</v>
      </c>
      <c r="L4" s="9"/>
    </row>
    <row r="5" spans="2:12" ht="18.75">
      <c r="B5" s="2" t="s">
        <v>75</v>
      </c>
      <c r="C5" s="3">
        <v>3687</v>
      </c>
      <c r="D5" s="3">
        <v>4198</v>
      </c>
      <c r="E5" s="3">
        <f t="shared" si="0"/>
        <v>7885</v>
      </c>
      <c r="F5" s="3">
        <v>3171</v>
      </c>
      <c r="G5" s="3">
        <v>3375</v>
      </c>
      <c r="H5" s="3">
        <f t="shared" si="1"/>
        <v>6546</v>
      </c>
      <c r="I5" s="4">
        <f t="shared" si="2"/>
        <v>86.004</v>
      </c>
      <c r="J5" s="4">
        <f t="shared" si="3"/>
        <v>80.395</v>
      </c>
      <c r="K5" s="4">
        <f t="shared" si="4"/>
        <v>83.018</v>
      </c>
      <c r="L5" s="9"/>
    </row>
    <row r="6" spans="2:12" ht="18.75">
      <c r="B6" s="2" t="s">
        <v>74</v>
      </c>
      <c r="C6" s="3">
        <v>3883</v>
      </c>
      <c r="D6" s="3">
        <v>4460</v>
      </c>
      <c r="E6" s="3">
        <f t="shared" si="0"/>
        <v>8343</v>
      </c>
      <c r="F6" s="3">
        <v>3356</v>
      </c>
      <c r="G6" s="3">
        <v>3726</v>
      </c>
      <c r="H6" s="3">
        <f t="shared" si="1"/>
        <v>7082</v>
      </c>
      <c r="I6" s="4">
        <f t="shared" si="2"/>
        <v>86.428</v>
      </c>
      <c r="J6" s="4">
        <f t="shared" si="3"/>
        <v>83.542</v>
      </c>
      <c r="K6" s="4">
        <f t="shared" si="4"/>
        <v>84.885</v>
      </c>
      <c r="L6" s="9"/>
    </row>
    <row r="7" spans="2:12" ht="18.75">
      <c r="B7" s="2" t="s">
        <v>73</v>
      </c>
      <c r="C7" s="3">
        <v>4382</v>
      </c>
      <c r="D7" s="3">
        <v>5014</v>
      </c>
      <c r="E7" s="3">
        <f t="shared" si="0"/>
        <v>9396</v>
      </c>
      <c r="F7" s="3">
        <v>3523</v>
      </c>
      <c r="G7" s="3">
        <v>3993</v>
      </c>
      <c r="H7" s="3">
        <f t="shared" si="1"/>
        <v>7516</v>
      </c>
      <c r="I7" s="4">
        <f t="shared" si="2"/>
        <v>80.397</v>
      </c>
      <c r="J7" s="4">
        <f t="shared" si="3"/>
        <v>79.637</v>
      </c>
      <c r="K7" s="4">
        <f t="shared" si="4"/>
        <v>79.991</v>
      </c>
      <c r="L7" s="9"/>
    </row>
    <row r="8" spans="2:12" ht="18.75">
      <c r="B8" s="2" t="s">
        <v>72</v>
      </c>
      <c r="C8" s="3">
        <v>6507</v>
      </c>
      <c r="D8" s="3">
        <v>7146</v>
      </c>
      <c r="E8" s="3">
        <f t="shared" si="0"/>
        <v>13653</v>
      </c>
      <c r="F8" s="3">
        <v>4429</v>
      </c>
      <c r="G8" s="3">
        <v>4813</v>
      </c>
      <c r="H8" s="3">
        <f t="shared" si="1"/>
        <v>9242</v>
      </c>
      <c r="I8" s="4">
        <f t="shared" si="2"/>
        <v>68.065</v>
      </c>
      <c r="J8" s="4">
        <f t="shared" si="3"/>
        <v>67.352</v>
      </c>
      <c r="K8" s="4">
        <f t="shared" si="4"/>
        <v>67.692</v>
      </c>
      <c r="L8" s="9"/>
    </row>
    <row r="9" spans="2:12" ht="18.75">
      <c r="B9" s="2" t="s">
        <v>71</v>
      </c>
      <c r="C9" s="3">
        <v>11067</v>
      </c>
      <c r="D9" s="3">
        <v>11587</v>
      </c>
      <c r="E9" s="3">
        <f t="shared" si="0"/>
        <v>22654</v>
      </c>
      <c r="F9" s="3">
        <v>4623</v>
      </c>
      <c r="G9" s="3">
        <v>4727</v>
      </c>
      <c r="H9" s="3">
        <f t="shared" si="1"/>
        <v>9350</v>
      </c>
      <c r="I9" s="4">
        <f t="shared" si="2"/>
        <v>41.772</v>
      </c>
      <c r="J9" s="4">
        <f t="shared" si="3"/>
        <v>40.795</v>
      </c>
      <c r="K9" s="4">
        <f t="shared" si="4"/>
        <v>41.273</v>
      </c>
      <c r="L9" s="9" t="s">
        <v>43</v>
      </c>
    </row>
    <row r="10" spans="2:12" ht="18.75">
      <c r="B10" s="2" t="s">
        <v>70</v>
      </c>
      <c r="C10" s="3">
        <v>11605</v>
      </c>
      <c r="D10" s="3">
        <v>12074</v>
      </c>
      <c r="E10" s="3">
        <f t="shared" si="0"/>
        <v>23679</v>
      </c>
      <c r="F10" s="3">
        <v>7649</v>
      </c>
      <c r="G10" s="3">
        <v>8055</v>
      </c>
      <c r="H10" s="3">
        <f t="shared" si="1"/>
        <v>15704</v>
      </c>
      <c r="I10" s="4">
        <f t="shared" si="2"/>
        <v>65.911</v>
      </c>
      <c r="J10" s="4">
        <f t="shared" si="3"/>
        <v>66.713</v>
      </c>
      <c r="K10" s="4">
        <f t="shared" si="4"/>
        <v>66.32</v>
      </c>
      <c r="L10" s="9"/>
    </row>
    <row r="11" spans="2:12" ht="18.75">
      <c r="B11" s="2" t="s">
        <v>69</v>
      </c>
      <c r="C11" s="3">
        <v>17575</v>
      </c>
      <c r="D11" s="3">
        <v>18317</v>
      </c>
      <c r="E11" s="3">
        <f t="shared" si="0"/>
        <v>35892</v>
      </c>
      <c r="F11" s="3">
        <v>12053</v>
      </c>
      <c r="G11" s="3">
        <v>12830</v>
      </c>
      <c r="H11" s="3">
        <f t="shared" si="1"/>
        <v>24883</v>
      </c>
      <c r="I11" s="4">
        <f t="shared" si="2"/>
        <v>68.58</v>
      </c>
      <c r="J11" s="4">
        <f t="shared" si="3"/>
        <v>70.044</v>
      </c>
      <c r="K11" s="4">
        <f t="shared" si="4"/>
        <v>69.327</v>
      </c>
      <c r="L11" s="9"/>
    </row>
    <row r="12" spans="2:12" ht="18.75">
      <c r="B12" s="2" t="s">
        <v>68</v>
      </c>
      <c r="C12" s="3">
        <v>20874</v>
      </c>
      <c r="D12" s="3">
        <v>21862</v>
      </c>
      <c r="E12" s="3">
        <f t="shared" si="0"/>
        <v>42736</v>
      </c>
      <c r="F12" s="3">
        <v>15017</v>
      </c>
      <c r="G12" s="3">
        <v>15535</v>
      </c>
      <c r="H12" s="3">
        <f t="shared" si="1"/>
        <v>30552</v>
      </c>
      <c r="I12" s="4">
        <f t="shared" si="2"/>
        <v>71.941</v>
      </c>
      <c r="J12" s="4">
        <f t="shared" si="3"/>
        <v>71.059</v>
      </c>
      <c r="K12" s="4">
        <f t="shared" si="4"/>
        <v>71.49</v>
      </c>
      <c r="L12" s="9" t="s">
        <v>43</v>
      </c>
    </row>
    <row r="13" spans="2:12" ht="18.75">
      <c r="B13" s="2" t="s">
        <v>67</v>
      </c>
      <c r="C13" s="3">
        <v>21646</v>
      </c>
      <c r="D13" s="3">
        <v>22827</v>
      </c>
      <c r="E13" s="3">
        <f t="shared" si="0"/>
        <v>44473</v>
      </c>
      <c r="F13" s="3">
        <v>11979</v>
      </c>
      <c r="G13" s="3">
        <v>12287</v>
      </c>
      <c r="H13" s="3">
        <f t="shared" si="1"/>
        <v>24266</v>
      </c>
      <c r="I13" s="4">
        <f t="shared" si="2"/>
        <v>55.34</v>
      </c>
      <c r="J13" s="4">
        <f t="shared" si="3"/>
        <v>53.826</v>
      </c>
      <c r="K13" s="4">
        <f t="shared" si="4"/>
        <v>54.563</v>
      </c>
      <c r="L13" s="9"/>
    </row>
    <row r="14" spans="2:12" ht="18.75">
      <c r="B14" s="2" t="s">
        <v>66</v>
      </c>
      <c r="C14" s="3">
        <v>24192</v>
      </c>
      <c r="D14" s="3">
        <v>25783</v>
      </c>
      <c r="E14" s="3">
        <f t="shared" si="0"/>
        <v>49975</v>
      </c>
      <c r="F14" s="3">
        <v>13024</v>
      </c>
      <c r="G14" s="3">
        <v>13872</v>
      </c>
      <c r="H14" s="3">
        <f t="shared" si="1"/>
        <v>26896</v>
      </c>
      <c r="I14" s="4">
        <f t="shared" si="2"/>
        <v>53.835</v>
      </c>
      <c r="J14" s="4">
        <f t="shared" si="3"/>
        <v>53.802</v>
      </c>
      <c r="K14" s="4">
        <f t="shared" si="4"/>
        <v>53.818</v>
      </c>
      <c r="L14" s="9"/>
    </row>
    <row r="15" spans="2:12" ht="18.75">
      <c r="B15" s="2" t="s">
        <v>65</v>
      </c>
      <c r="C15" s="3">
        <v>26335</v>
      </c>
      <c r="D15" s="3">
        <v>28011</v>
      </c>
      <c r="E15" s="3">
        <f t="shared" si="0"/>
        <v>54346</v>
      </c>
      <c r="F15" s="3">
        <v>13164</v>
      </c>
      <c r="G15" s="3">
        <v>14048</v>
      </c>
      <c r="H15" s="3">
        <f t="shared" si="1"/>
        <v>27212</v>
      </c>
      <c r="I15" s="4">
        <f t="shared" si="2"/>
        <v>49.986</v>
      </c>
      <c r="J15" s="4">
        <f t="shared" si="3"/>
        <v>50.151</v>
      </c>
      <c r="K15" s="4">
        <f t="shared" si="4"/>
        <v>50.071</v>
      </c>
      <c r="L15" s="9"/>
    </row>
    <row r="16" spans="2:12" ht="18.75">
      <c r="B16" s="2" t="s">
        <v>64</v>
      </c>
      <c r="C16" s="3">
        <v>28432</v>
      </c>
      <c r="D16" s="3">
        <v>30263</v>
      </c>
      <c r="E16" s="3">
        <f t="shared" si="0"/>
        <v>58695</v>
      </c>
      <c r="F16" s="3">
        <v>13012</v>
      </c>
      <c r="G16" s="3">
        <v>14196</v>
      </c>
      <c r="H16" s="3">
        <f t="shared" si="1"/>
        <v>27208</v>
      </c>
      <c r="I16" s="4">
        <f t="shared" si="2"/>
        <v>45.765</v>
      </c>
      <c r="J16" s="4">
        <f t="shared" si="3"/>
        <v>46.908</v>
      </c>
      <c r="K16" s="4">
        <f t="shared" si="4"/>
        <v>46.354</v>
      </c>
      <c r="L16" s="9"/>
    </row>
    <row r="17" spans="2:12" ht="18.75">
      <c r="B17" s="2" t="s">
        <v>63</v>
      </c>
      <c r="C17" s="3">
        <v>30701</v>
      </c>
      <c r="D17" s="3">
        <v>32641</v>
      </c>
      <c r="E17" s="3">
        <f t="shared" si="0"/>
        <v>63342</v>
      </c>
      <c r="F17" s="3">
        <v>12520</v>
      </c>
      <c r="G17" s="3">
        <v>13368</v>
      </c>
      <c r="H17" s="3">
        <f t="shared" si="1"/>
        <v>25888</v>
      </c>
      <c r="I17" s="4">
        <f t="shared" si="2"/>
        <v>40.78</v>
      </c>
      <c r="J17" s="4">
        <f t="shared" si="3"/>
        <v>40.954</v>
      </c>
      <c r="K17" s="4">
        <f t="shared" si="4"/>
        <v>40.87</v>
      </c>
      <c r="L17" s="9"/>
    </row>
    <row r="18" spans="2:12" ht="18.75">
      <c r="B18" s="2" t="s">
        <v>62</v>
      </c>
      <c r="C18" s="3">
        <v>31989</v>
      </c>
      <c r="D18" s="3">
        <v>34199</v>
      </c>
      <c r="E18" s="3">
        <f t="shared" si="0"/>
        <v>66188</v>
      </c>
      <c r="F18" s="3">
        <v>15737</v>
      </c>
      <c r="G18" s="3">
        <v>17330</v>
      </c>
      <c r="H18" s="3">
        <f t="shared" si="1"/>
        <v>33067</v>
      </c>
      <c r="I18" s="4">
        <f t="shared" si="2"/>
        <v>49.195</v>
      </c>
      <c r="J18" s="4">
        <f t="shared" si="3"/>
        <v>50.673</v>
      </c>
      <c r="K18" s="4">
        <f t="shared" si="4"/>
        <v>49.959</v>
      </c>
      <c r="L18" s="9"/>
    </row>
    <row r="19" spans="2:12" ht="18.75">
      <c r="B19" s="2" t="s">
        <v>61</v>
      </c>
      <c r="C19" s="3">
        <v>32237</v>
      </c>
      <c r="D19" s="3">
        <v>34671</v>
      </c>
      <c r="E19" s="3">
        <f t="shared" si="0"/>
        <v>66908</v>
      </c>
      <c r="F19" s="3">
        <v>13876</v>
      </c>
      <c r="G19" s="3">
        <v>15210</v>
      </c>
      <c r="H19" s="3">
        <f t="shared" si="1"/>
        <v>29086</v>
      </c>
      <c r="I19" s="4">
        <f t="shared" si="2"/>
        <v>43.043</v>
      </c>
      <c r="J19" s="4">
        <f t="shared" si="3"/>
        <v>43.869</v>
      </c>
      <c r="K19" s="4">
        <f t="shared" si="4"/>
        <v>43.471</v>
      </c>
      <c r="L19" s="9"/>
    </row>
    <row r="20" spans="2:12" ht="18.75">
      <c r="B20" s="6" t="s">
        <v>60</v>
      </c>
      <c r="C20" s="3">
        <v>31959</v>
      </c>
      <c r="D20" s="3">
        <v>34345</v>
      </c>
      <c r="E20" s="3">
        <f t="shared" si="0"/>
        <v>66304</v>
      </c>
      <c r="F20" s="3">
        <v>14367</v>
      </c>
      <c r="G20" s="3">
        <v>15379</v>
      </c>
      <c r="H20" s="3">
        <f t="shared" si="1"/>
        <v>29746</v>
      </c>
      <c r="I20" s="4">
        <f t="shared" si="2"/>
        <v>44.954</v>
      </c>
      <c r="J20" s="4">
        <f t="shared" si="3"/>
        <v>44.777</v>
      </c>
      <c r="K20" s="4">
        <f t="shared" si="4"/>
        <v>44.863</v>
      </c>
      <c r="L20" s="9"/>
    </row>
    <row r="21" spans="2:12" ht="18.75">
      <c r="B21" s="6" t="s">
        <v>59</v>
      </c>
      <c r="C21" s="10">
        <v>31517</v>
      </c>
      <c r="D21" s="10">
        <v>33999</v>
      </c>
      <c r="E21" s="3">
        <f t="shared" si="0"/>
        <v>65516</v>
      </c>
      <c r="F21" s="3">
        <v>13135</v>
      </c>
      <c r="G21" s="3">
        <v>13423</v>
      </c>
      <c r="H21" s="3">
        <f t="shared" si="1"/>
        <v>26558</v>
      </c>
      <c r="I21" s="11">
        <f>ROUNDUP((F21/C21)*100,2)</f>
        <v>41.68</v>
      </c>
      <c r="J21" s="11">
        <f>ROUNDDOWN((G21/D21)*100,3)</f>
        <v>39.48</v>
      </c>
      <c r="K21" s="11">
        <f>ROUNDUP((H21/E21)*100,2)</f>
        <v>40.54</v>
      </c>
      <c r="L21" s="9"/>
    </row>
    <row r="22" spans="2:12" ht="18.75">
      <c r="B22" s="6" t="s">
        <v>58</v>
      </c>
      <c r="C22" s="3">
        <v>30966</v>
      </c>
      <c r="D22" s="3">
        <v>33632</v>
      </c>
      <c r="E22" s="3">
        <f t="shared" si="0"/>
        <v>64598</v>
      </c>
      <c r="F22" s="3">
        <v>10842</v>
      </c>
      <c r="G22" s="3">
        <v>11042</v>
      </c>
      <c r="H22" s="3">
        <f t="shared" si="1"/>
        <v>21884</v>
      </c>
      <c r="I22" s="4">
        <f>ROUNDDOWN((F22/C22)*100,3)</f>
        <v>35.012</v>
      </c>
      <c r="J22" s="4">
        <f>ROUNDDOWN((G22/D22)*100,3)</f>
        <v>32.831</v>
      </c>
      <c r="K22" s="4">
        <f>ROUNDDOWN((H22/E22)*100,3)</f>
        <v>33.877</v>
      </c>
      <c r="L22" s="9" t="s">
        <v>43</v>
      </c>
    </row>
    <row r="23" spans="2:12" ht="18.75">
      <c r="B23" s="6" t="s">
        <v>57</v>
      </c>
      <c r="C23" s="3">
        <v>30723</v>
      </c>
      <c r="D23" s="3">
        <v>33454</v>
      </c>
      <c r="E23" s="3">
        <f t="shared" si="0"/>
        <v>64177</v>
      </c>
      <c r="F23" s="3">
        <v>12289</v>
      </c>
      <c r="G23" s="3">
        <v>12639</v>
      </c>
      <c r="H23" s="3">
        <f t="shared" si="1"/>
        <v>24928</v>
      </c>
      <c r="I23" s="4">
        <f>ROUNDDOWN((F23/C23)*100,3)</f>
        <v>39.999</v>
      </c>
      <c r="J23" s="4">
        <f>ROUNDDOWN((G23/D23)*100,3)</f>
        <v>37.78</v>
      </c>
      <c r="K23" s="4">
        <f>ROUNDDOWN((H23/E23)*100,3)</f>
        <v>38.842</v>
      </c>
      <c r="L23" s="9"/>
    </row>
    <row r="24" spans="2:12" ht="18.75">
      <c r="B24" s="6" t="s">
        <v>142</v>
      </c>
      <c r="C24" s="16">
        <v>30548</v>
      </c>
      <c r="D24" s="16">
        <v>33522</v>
      </c>
      <c r="E24" s="3">
        <f t="shared" si="0"/>
        <v>64070</v>
      </c>
      <c r="F24" s="16">
        <v>11844</v>
      </c>
      <c r="G24" s="16">
        <v>12439</v>
      </c>
      <c r="H24" s="3">
        <f t="shared" si="1"/>
        <v>24283</v>
      </c>
      <c r="I24" s="17">
        <f>ROUNDDOWN((F24/C24)*100,3)</f>
        <v>38.771</v>
      </c>
      <c r="J24" s="17">
        <f>ROUNDDOWN((G24/D24)*100,3)</f>
        <v>37.106</v>
      </c>
      <c r="K24" s="4">
        <f>ROUNDDOWN((H24/E24)*100,3)</f>
        <v>37.9</v>
      </c>
      <c r="L24" s="9"/>
    </row>
    <row r="25" spans="2:12" ht="18.75">
      <c r="B25" s="6" t="s">
        <v>151</v>
      </c>
      <c r="C25" s="16">
        <v>29792</v>
      </c>
      <c r="D25" s="16">
        <v>32926</v>
      </c>
      <c r="E25" s="3">
        <f>C25+D25</f>
        <v>62718</v>
      </c>
      <c r="F25" s="16">
        <v>11141</v>
      </c>
      <c r="G25" s="16">
        <v>12072</v>
      </c>
      <c r="H25" s="3">
        <f>F25+G25</f>
        <v>23213</v>
      </c>
      <c r="I25" s="17">
        <f>ROUNDDOWN((F25/C25)*100,3)</f>
        <v>37.395</v>
      </c>
      <c r="J25" s="17">
        <f>ROUNDDOWN((G25/D25)*100,3)</f>
        <v>36.664</v>
      </c>
      <c r="K25" s="4">
        <f>ROUNDDOWN((H25/E25)*100,3)</f>
        <v>37.011</v>
      </c>
      <c r="L25" s="9"/>
    </row>
  </sheetData>
  <sheetProtection/>
  <mergeCells count="6">
    <mergeCell ref="A1:L1"/>
    <mergeCell ref="B2:B3"/>
    <mergeCell ref="C2:E2"/>
    <mergeCell ref="F2:H2"/>
    <mergeCell ref="I2:K2"/>
    <mergeCell ref="L2:L3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6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29" sqref="I29"/>
    </sheetView>
  </sheetViews>
  <sheetFormatPr defaultColWidth="9.140625" defaultRowHeight="15"/>
  <cols>
    <col min="1" max="1" width="2.57421875" style="0" customWidth="1"/>
  </cols>
  <sheetData>
    <row r="1" spans="1:12" ht="18.75">
      <c r="A1" s="23" t="s">
        <v>104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2:12" ht="18.75">
      <c r="B2" s="26" t="s">
        <v>1</v>
      </c>
      <c r="C2" s="26" t="s">
        <v>2</v>
      </c>
      <c r="D2" s="26"/>
      <c r="E2" s="26"/>
      <c r="F2" s="26" t="s">
        <v>3</v>
      </c>
      <c r="G2" s="26"/>
      <c r="H2" s="26"/>
      <c r="I2" s="26" t="s">
        <v>4</v>
      </c>
      <c r="J2" s="26"/>
      <c r="K2" s="26"/>
      <c r="L2" s="27" t="s">
        <v>55</v>
      </c>
    </row>
    <row r="3" spans="2:12" ht="18.75">
      <c r="B3" s="26"/>
      <c r="C3" s="1" t="s">
        <v>5</v>
      </c>
      <c r="D3" s="1" t="s">
        <v>6</v>
      </c>
      <c r="E3" s="1" t="s">
        <v>7</v>
      </c>
      <c r="F3" s="1" t="s">
        <v>5</v>
      </c>
      <c r="G3" s="1" t="s">
        <v>6</v>
      </c>
      <c r="H3" s="1" t="s">
        <v>7</v>
      </c>
      <c r="I3" s="1" t="s">
        <v>5</v>
      </c>
      <c r="J3" s="1" t="s">
        <v>6</v>
      </c>
      <c r="K3" s="1" t="s">
        <v>7</v>
      </c>
      <c r="L3" s="28"/>
    </row>
    <row r="4" spans="2:12" ht="18.75">
      <c r="B4" s="13" t="s">
        <v>103</v>
      </c>
      <c r="C4" s="3">
        <v>3650</v>
      </c>
      <c r="D4" s="3">
        <v>4053</v>
      </c>
      <c r="E4" s="3">
        <f aca="true" t="shared" si="0" ref="E4:E29">C4+D4</f>
        <v>7703</v>
      </c>
      <c r="F4" s="3">
        <v>3267</v>
      </c>
      <c r="G4" s="3">
        <v>3060</v>
      </c>
      <c r="H4" s="3">
        <f aca="true" t="shared" si="1" ref="H4:H29">F4+G4</f>
        <v>6327</v>
      </c>
      <c r="I4" s="4">
        <f>ROUNDDOWN((F4/C4)*100,3)</f>
        <v>89.506</v>
      </c>
      <c r="J4" s="4">
        <f>ROUNDDOWN((G4/D4)*100,3)</f>
        <v>75.499</v>
      </c>
      <c r="K4" s="4">
        <f>ROUNDDOWN((H4/E4)*100,3)</f>
        <v>82.136</v>
      </c>
      <c r="L4" s="9"/>
    </row>
    <row r="5" spans="2:12" ht="18.75">
      <c r="B5" s="13" t="s">
        <v>102</v>
      </c>
      <c r="C5" s="3">
        <v>3671</v>
      </c>
      <c r="D5" s="3">
        <v>4074</v>
      </c>
      <c r="E5" s="3">
        <f t="shared" si="0"/>
        <v>7745</v>
      </c>
      <c r="F5" s="3">
        <v>2975</v>
      </c>
      <c r="G5" s="3">
        <v>2867</v>
      </c>
      <c r="H5" s="3">
        <f t="shared" si="1"/>
        <v>5842</v>
      </c>
      <c r="I5" s="4">
        <f aca="true" t="shared" si="2" ref="I5:I29">ROUNDDOWN((F5/C5)*100,3)</f>
        <v>81.04</v>
      </c>
      <c r="J5" s="4">
        <f aca="true" t="shared" si="3" ref="J5:J29">ROUNDDOWN((G5/D5)*100,3)</f>
        <v>70.373</v>
      </c>
      <c r="K5" s="4">
        <f aca="true" t="shared" si="4" ref="K5:K29">ROUNDDOWN((H5/E5)*100,3)</f>
        <v>75.429</v>
      </c>
      <c r="L5" s="9"/>
    </row>
    <row r="6" spans="2:12" ht="18.75">
      <c r="B6" s="13" t="s">
        <v>101</v>
      </c>
      <c r="C6" s="3">
        <v>3721</v>
      </c>
      <c r="D6" s="3">
        <v>4244</v>
      </c>
      <c r="E6" s="3">
        <f t="shared" si="0"/>
        <v>7965</v>
      </c>
      <c r="F6" s="3">
        <v>3068</v>
      </c>
      <c r="G6" s="3">
        <v>2927</v>
      </c>
      <c r="H6" s="3">
        <f t="shared" si="1"/>
        <v>5995</v>
      </c>
      <c r="I6" s="4">
        <f t="shared" si="2"/>
        <v>82.45</v>
      </c>
      <c r="J6" s="4">
        <f t="shared" si="3"/>
        <v>68.967</v>
      </c>
      <c r="K6" s="4">
        <f t="shared" si="4"/>
        <v>75.266</v>
      </c>
      <c r="L6" s="9"/>
    </row>
    <row r="7" spans="2:12" ht="18.75">
      <c r="B7" s="13" t="s">
        <v>100</v>
      </c>
      <c r="C7" s="3">
        <v>3911</v>
      </c>
      <c r="D7" s="3">
        <v>4475</v>
      </c>
      <c r="E7" s="3">
        <f t="shared" si="0"/>
        <v>8386</v>
      </c>
      <c r="F7" s="3">
        <v>2884</v>
      </c>
      <c r="G7" s="3">
        <v>2395</v>
      </c>
      <c r="H7" s="3">
        <f t="shared" si="1"/>
        <v>5279</v>
      </c>
      <c r="I7" s="4">
        <f t="shared" si="2"/>
        <v>73.74</v>
      </c>
      <c r="J7" s="4">
        <f t="shared" si="3"/>
        <v>53.519</v>
      </c>
      <c r="K7" s="4">
        <f t="shared" si="4"/>
        <v>62.95</v>
      </c>
      <c r="L7" s="9"/>
    </row>
    <row r="8" spans="2:12" ht="18.75">
      <c r="B8" s="13" t="s">
        <v>99</v>
      </c>
      <c r="C8" s="3">
        <v>4057</v>
      </c>
      <c r="D8" s="3">
        <v>4682</v>
      </c>
      <c r="E8" s="3">
        <f t="shared" si="0"/>
        <v>8739</v>
      </c>
      <c r="F8" s="3">
        <v>3086</v>
      </c>
      <c r="G8" s="3">
        <v>2965</v>
      </c>
      <c r="H8" s="3">
        <f t="shared" si="1"/>
        <v>6051</v>
      </c>
      <c r="I8" s="4">
        <f t="shared" si="2"/>
        <v>76.066</v>
      </c>
      <c r="J8" s="4">
        <f t="shared" si="3"/>
        <v>63.327</v>
      </c>
      <c r="K8" s="4">
        <f t="shared" si="4"/>
        <v>69.241</v>
      </c>
      <c r="L8" s="9"/>
    </row>
    <row r="9" spans="2:12" ht="18.75">
      <c r="B9" s="13" t="s">
        <v>98</v>
      </c>
      <c r="C9" s="3">
        <v>4645</v>
      </c>
      <c r="D9" s="3">
        <v>5320</v>
      </c>
      <c r="E9" s="3">
        <f t="shared" si="0"/>
        <v>9965</v>
      </c>
      <c r="F9" s="3">
        <v>3279</v>
      </c>
      <c r="G9" s="3">
        <v>3054</v>
      </c>
      <c r="H9" s="3">
        <f t="shared" si="1"/>
        <v>6333</v>
      </c>
      <c r="I9" s="4">
        <f t="shared" si="2"/>
        <v>70.592</v>
      </c>
      <c r="J9" s="4">
        <f t="shared" si="3"/>
        <v>57.406</v>
      </c>
      <c r="K9" s="4">
        <f t="shared" si="4"/>
        <v>63.552</v>
      </c>
      <c r="L9" s="9"/>
    </row>
    <row r="10" spans="2:12" ht="18.75">
      <c r="B10" s="13" t="s">
        <v>97</v>
      </c>
      <c r="C10" s="3">
        <v>6546</v>
      </c>
      <c r="D10" s="3">
        <v>7266</v>
      </c>
      <c r="E10" s="3">
        <f t="shared" si="0"/>
        <v>13812</v>
      </c>
      <c r="F10" s="3">
        <v>4590</v>
      </c>
      <c r="G10" s="3">
        <v>4242</v>
      </c>
      <c r="H10" s="3">
        <f t="shared" si="1"/>
        <v>8832</v>
      </c>
      <c r="I10" s="4">
        <f t="shared" si="2"/>
        <v>70.119</v>
      </c>
      <c r="J10" s="4">
        <f t="shared" si="3"/>
        <v>58.381</v>
      </c>
      <c r="K10" s="4">
        <f t="shared" si="4"/>
        <v>63.944</v>
      </c>
      <c r="L10" s="9"/>
    </row>
    <row r="11" spans="2:12" ht="18.75">
      <c r="B11" s="13" t="s">
        <v>96</v>
      </c>
      <c r="C11" s="3">
        <v>9702</v>
      </c>
      <c r="D11" s="3">
        <v>10383</v>
      </c>
      <c r="E11" s="3">
        <f t="shared" si="0"/>
        <v>20085</v>
      </c>
      <c r="F11" s="3">
        <v>6583</v>
      </c>
      <c r="G11" s="3">
        <v>7099</v>
      </c>
      <c r="H11" s="3">
        <f t="shared" si="1"/>
        <v>13682</v>
      </c>
      <c r="I11" s="4">
        <f t="shared" si="2"/>
        <v>67.851</v>
      </c>
      <c r="J11" s="4">
        <f t="shared" si="3"/>
        <v>68.371</v>
      </c>
      <c r="K11" s="4">
        <f t="shared" si="4"/>
        <v>68.12</v>
      </c>
      <c r="L11" s="9"/>
    </row>
    <row r="12" spans="2:12" ht="18.75">
      <c r="B12" s="13" t="s">
        <v>95</v>
      </c>
      <c r="C12" s="3">
        <v>14998</v>
      </c>
      <c r="D12" s="3">
        <v>15447</v>
      </c>
      <c r="E12" s="3">
        <f t="shared" si="0"/>
        <v>30445</v>
      </c>
      <c r="F12" s="3">
        <v>10781</v>
      </c>
      <c r="G12" s="3">
        <v>10879</v>
      </c>
      <c r="H12" s="3">
        <f t="shared" si="1"/>
        <v>21660</v>
      </c>
      <c r="I12" s="4">
        <f t="shared" si="2"/>
        <v>71.882</v>
      </c>
      <c r="J12" s="4">
        <f t="shared" si="3"/>
        <v>70.427</v>
      </c>
      <c r="K12" s="4">
        <f t="shared" si="4"/>
        <v>71.144</v>
      </c>
      <c r="L12" s="9"/>
    </row>
    <row r="13" spans="2:12" ht="18.75">
      <c r="B13" s="2" t="s">
        <v>94</v>
      </c>
      <c r="C13" s="3">
        <v>19653</v>
      </c>
      <c r="D13" s="3">
        <v>20642</v>
      </c>
      <c r="E13" s="3">
        <f t="shared" si="0"/>
        <v>40295</v>
      </c>
      <c r="F13" s="3">
        <v>14434</v>
      </c>
      <c r="G13" s="3">
        <v>14779</v>
      </c>
      <c r="H13" s="3">
        <f t="shared" si="1"/>
        <v>29213</v>
      </c>
      <c r="I13" s="4">
        <f t="shared" si="2"/>
        <v>73.444</v>
      </c>
      <c r="J13" s="4">
        <f t="shared" si="3"/>
        <v>71.596</v>
      </c>
      <c r="K13" s="4">
        <f t="shared" si="4"/>
        <v>72.497</v>
      </c>
      <c r="L13" s="9"/>
    </row>
    <row r="14" spans="2:12" ht="18.75">
      <c r="B14" s="2" t="s">
        <v>93</v>
      </c>
      <c r="C14" s="3">
        <v>21931</v>
      </c>
      <c r="D14" s="3">
        <v>23054</v>
      </c>
      <c r="E14" s="3">
        <f t="shared" si="0"/>
        <v>44985</v>
      </c>
      <c r="F14" s="3">
        <v>11216</v>
      </c>
      <c r="G14" s="3">
        <v>10890</v>
      </c>
      <c r="H14" s="3">
        <f t="shared" si="1"/>
        <v>22106</v>
      </c>
      <c r="I14" s="4">
        <f t="shared" si="2"/>
        <v>51.142</v>
      </c>
      <c r="J14" s="4">
        <f t="shared" si="3"/>
        <v>47.236</v>
      </c>
      <c r="K14" s="4">
        <f t="shared" si="4"/>
        <v>49.14</v>
      </c>
      <c r="L14" s="9" t="s">
        <v>43</v>
      </c>
    </row>
    <row r="15" spans="2:12" ht="18.75">
      <c r="B15" s="2" t="s">
        <v>92</v>
      </c>
      <c r="C15" s="3">
        <v>22436</v>
      </c>
      <c r="D15" s="3">
        <v>23692</v>
      </c>
      <c r="E15" s="3">
        <f t="shared" si="0"/>
        <v>46128</v>
      </c>
      <c r="F15" s="3">
        <v>15031</v>
      </c>
      <c r="G15" s="3">
        <v>15498</v>
      </c>
      <c r="H15" s="3">
        <f t="shared" si="1"/>
        <v>30529</v>
      </c>
      <c r="I15" s="4">
        <f t="shared" si="2"/>
        <v>66.995</v>
      </c>
      <c r="J15" s="4">
        <f t="shared" si="3"/>
        <v>65.414</v>
      </c>
      <c r="K15" s="4">
        <f t="shared" si="4"/>
        <v>66.183</v>
      </c>
      <c r="L15" s="9"/>
    </row>
    <row r="16" spans="2:12" ht="18.75">
      <c r="B16" s="2" t="s">
        <v>91</v>
      </c>
      <c r="C16" s="3">
        <v>22987</v>
      </c>
      <c r="D16" s="3">
        <v>24337</v>
      </c>
      <c r="E16" s="3">
        <f t="shared" si="0"/>
        <v>47324</v>
      </c>
      <c r="F16" s="3">
        <v>17063</v>
      </c>
      <c r="G16" s="3">
        <v>17735</v>
      </c>
      <c r="H16" s="3">
        <f t="shared" si="1"/>
        <v>34798</v>
      </c>
      <c r="I16" s="4">
        <f t="shared" si="2"/>
        <v>74.228</v>
      </c>
      <c r="J16" s="4">
        <f t="shared" si="3"/>
        <v>72.872</v>
      </c>
      <c r="K16" s="4">
        <f t="shared" si="4"/>
        <v>73.531</v>
      </c>
      <c r="L16" s="9"/>
    </row>
    <row r="17" spans="2:12" ht="18.75">
      <c r="B17" s="2" t="s">
        <v>90</v>
      </c>
      <c r="C17" s="3">
        <v>24726</v>
      </c>
      <c r="D17" s="3">
        <v>26376</v>
      </c>
      <c r="E17" s="3">
        <f t="shared" si="0"/>
        <v>51102</v>
      </c>
      <c r="F17" s="3">
        <v>9978</v>
      </c>
      <c r="G17" s="3">
        <v>9311</v>
      </c>
      <c r="H17" s="3">
        <f t="shared" si="1"/>
        <v>19289</v>
      </c>
      <c r="I17" s="4">
        <f t="shared" si="2"/>
        <v>40.354</v>
      </c>
      <c r="J17" s="4">
        <f t="shared" si="3"/>
        <v>35.301</v>
      </c>
      <c r="K17" s="4">
        <f t="shared" si="4"/>
        <v>37.746</v>
      </c>
      <c r="L17" s="9" t="s">
        <v>43</v>
      </c>
    </row>
    <row r="18" spans="2:12" ht="18.75">
      <c r="B18" s="13" t="s">
        <v>89</v>
      </c>
      <c r="C18" s="3">
        <v>24969</v>
      </c>
      <c r="D18" s="3">
        <v>26683</v>
      </c>
      <c r="E18" s="3">
        <f t="shared" si="0"/>
        <v>51652</v>
      </c>
      <c r="F18" s="3">
        <v>16688</v>
      </c>
      <c r="G18" s="3">
        <v>17235</v>
      </c>
      <c r="H18" s="3">
        <f t="shared" si="1"/>
        <v>33923</v>
      </c>
      <c r="I18" s="4">
        <f t="shared" si="2"/>
        <v>66.834</v>
      </c>
      <c r="J18" s="4">
        <f t="shared" si="3"/>
        <v>64.591</v>
      </c>
      <c r="K18" s="4">
        <f t="shared" si="4"/>
        <v>65.676</v>
      </c>
      <c r="L18" s="9"/>
    </row>
    <row r="19" spans="2:12" ht="18.75">
      <c r="B19" s="2" t="s">
        <v>88</v>
      </c>
      <c r="C19" s="3">
        <v>28472</v>
      </c>
      <c r="D19" s="3">
        <v>30336</v>
      </c>
      <c r="E19" s="3">
        <f t="shared" si="0"/>
        <v>58808</v>
      </c>
      <c r="F19" s="3">
        <v>20692</v>
      </c>
      <c r="G19" s="3">
        <v>22145</v>
      </c>
      <c r="H19" s="3">
        <f t="shared" si="1"/>
        <v>42837</v>
      </c>
      <c r="I19" s="4">
        <f t="shared" si="2"/>
        <v>72.674</v>
      </c>
      <c r="J19" s="4">
        <f t="shared" si="3"/>
        <v>72.999</v>
      </c>
      <c r="K19" s="4">
        <f t="shared" si="4"/>
        <v>72.842</v>
      </c>
      <c r="L19" s="9"/>
    </row>
    <row r="20" spans="2:12" ht="18.75">
      <c r="B20" s="2" t="s">
        <v>87</v>
      </c>
      <c r="C20" s="3">
        <v>30097</v>
      </c>
      <c r="D20" s="3">
        <v>31963</v>
      </c>
      <c r="E20" s="3">
        <f t="shared" si="0"/>
        <v>62060</v>
      </c>
      <c r="F20" s="3">
        <v>19972</v>
      </c>
      <c r="G20" s="3">
        <v>20873</v>
      </c>
      <c r="H20" s="3">
        <f t="shared" si="1"/>
        <v>40845</v>
      </c>
      <c r="I20" s="4">
        <f t="shared" si="2"/>
        <v>66.358</v>
      </c>
      <c r="J20" s="4">
        <f t="shared" si="3"/>
        <v>65.303</v>
      </c>
      <c r="K20" s="4">
        <f t="shared" si="4"/>
        <v>65.815</v>
      </c>
      <c r="L20" s="9"/>
    </row>
    <row r="21" spans="2:12" ht="18.75">
      <c r="B21" s="13" t="s">
        <v>86</v>
      </c>
      <c r="C21" s="3">
        <v>31944</v>
      </c>
      <c r="D21" s="3">
        <v>33850</v>
      </c>
      <c r="E21" s="3">
        <f t="shared" si="0"/>
        <v>65794</v>
      </c>
      <c r="F21" s="3">
        <v>18736</v>
      </c>
      <c r="G21" s="3">
        <v>19728</v>
      </c>
      <c r="H21" s="3">
        <f t="shared" si="1"/>
        <v>38464</v>
      </c>
      <c r="I21" s="4">
        <f t="shared" si="2"/>
        <v>58.652</v>
      </c>
      <c r="J21" s="4">
        <f t="shared" si="3"/>
        <v>58.28</v>
      </c>
      <c r="K21" s="4">
        <f t="shared" si="4"/>
        <v>58.461</v>
      </c>
      <c r="L21" s="9"/>
    </row>
    <row r="22" spans="2:12" ht="18.75">
      <c r="B22" s="12" t="s">
        <v>85</v>
      </c>
      <c r="C22" s="3">
        <v>32745</v>
      </c>
      <c r="D22" s="3">
        <v>34993</v>
      </c>
      <c r="E22" s="3">
        <f t="shared" si="0"/>
        <v>67738</v>
      </c>
      <c r="F22" s="3">
        <v>19888</v>
      </c>
      <c r="G22" s="3">
        <v>21105</v>
      </c>
      <c r="H22" s="3">
        <f t="shared" si="1"/>
        <v>40993</v>
      </c>
      <c r="I22" s="4">
        <f t="shared" si="2"/>
        <v>60.735</v>
      </c>
      <c r="J22" s="4">
        <f t="shared" si="3"/>
        <v>60.312</v>
      </c>
      <c r="K22" s="4">
        <f t="shared" si="4"/>
        <v>60.516</v>
      </c>
      <c r="L22" s="9"/>
    </row>
    <row r="23" spans="2:12" ht="18.75">
      <c r="B23" s="2" t="s">
        <v>84</v>
      </c>
      <c r="C23" s="3">
        <v>32725</v>
      </c>
      <c r="D23" s="3">
        <v>35212</v>
      </c>
      <c r="E23" s="3">
        <f t="shared" si="0"/>
        <v>67937</v>
      </c>
      <c r="F23" s="3">
        <v>19312</v>
      </c>
      <c r="G23" s="3">
        <v>20250</v>
      </c>
      <c r="H23" s="3">
        <f t="shared" si="1"/>
        <v>39562</v>
      </c>
      <c r="I23" s="4">
        <f t="shared" si="2"/>
        <v>59.012</v>
      </c>
      <c r="J23" s="4">
        <f t="shared" si="3"/>
        <v>57.508</v>
      </c>
      <c r="K23" s="4">
        <f t="shared" si="4"/>
        <v>58.233</v>
      </c>
      <c r="L23" s="9"/>
    </row>
    <row r="24" spans="2:12" ht="18.75">
      <c r="B24" s="2" t="s">
        <v>83</v>
      </c>
      <c r="C24" s="3">
        <v>32471</v>
      </c>
      <c r="D24" s="3">
        <v>34922</v>
      </c>
      <c r="E24" s="3">
        <f t="shared" si="0"/>
        <v>67393</v>
      </c>
      <c r="F24" s="3">
        <v>22289</v>
      </c>
      <c r="G24" s="3">
        <v>24114</v>
      </c>
      <c r="H24" s="3">
        <f t="shared" si="1"/>
        <v>46403</v>
      </c>
      <c r="I24" s="4">
        <f t="shared" si="2"/>
        <v>68.642</v>
      </c>
      <c r="J24" s="4">
        <f t="shared" si="3"/>
        <v>69.051</v>
      </c>
      <c r="K24" s="4">
        <f t="shared" si="4"/>
        <v>68.854</v>
      </c>
      <c r="L24" s="9"/>
    </row>
    <row r="25" spans="2:12" ht="18.75">
      <c r="B25" s="6" t="s">
        <v>81</v>
      </c>
      <c r="C25" s="3">
        <v>32092</v>
      </c>
      <c r="D25" s="3">
        <v>34593</v>
      </c>
      <c r="E25" s="3">
        <f t="shared" si="0"/>
        <v>66685</v>
      </c>
      <c r="F25" s="3">
        <v>22787</v>
      </c>
      <c r="G25" s="3">
        <v>24011</v>
      </c>
      <c r="H25" s="3">
        <f t="shared" si="1"/>
        <v>46798</v>
      </c>
      <c r="I25" s="4">
        <f t="shared" si="2"/>
        <v>71.005</v>
      </c>
      <c r="J25" s="4">
        <f t="shared" si="3"/>
        <v>69.409</v>
      </c>
      <c r="K25" s="4">
        <f t="shared" si="4"/>
        <v>70.177</v>
      </c>
      <c r="L25" s="9"/>
    </row>
    <row r="26" spans="2:12" ht="18.75">
      <c r="B26" s="6" t="s">
        <v>80</v>
      </c>
      <c r="C26" s="3">
        <v>31521</v>
      </c>
      <c r="D26" s="3">
        <v>34103</v>
      </c>
      <c r="E26" s="3">
        <f t="shared" si="0"/>
        <v>65624</v>
      </c>
      <c r="F26" s="3">
        <v>19261</v>
      </c>
      <c r="G26" s="3">
        <v>19641</v>
      </c>
      <c r="H26" s="3">
        <f t="shared" si="1"/>
        <v>38902</v>
      </c>
      <c r="I26" s="4">
        <f t="shared" si="2"/>
        <v>61.105</v>
      </c>
      <c r="J26" s="4">
        <f t="shared" si="3"/>
        <v>57.593</v>
      </c>
      <c r="K26" s="4">
        <f t="shared" si="4"/>
        <v>59.28</v>
      </c>
      <c r="L26" s="9"/>
    </row>
    <row r="27" spans="2:12" ht="18.75">
      <c r="B27" s="6" t="s">
        <v>79</v>
      </c>
      <c r="C27" s="3">
        <v>31191</v>
      </c>
      <c r="D27" s="3">
        <v>33910</v>
      </c>
      <c r="E27" s="3">
        <f t="shared" si="0"/>
        <v>65101</v>
      </c>
      <c r="F27" s="3">
        <v>16765</v>
      </c>
      <c r="G27" s="3">
        <v>16883</v>
      </c>
      <c r="H27" s="3">
        <f t="shared" si="1"/>
        <v>33648</v>
      </c>
      <c r="I27" s="4">
        <f t="shared" si="2"/>
        <v>53.749</v>
      </c>
      <c r="J27" s="4">
        <f t="shared" si="3"/>
        <v>49.787</v>
      </c>
      <c r="K27" s="4">
        <f t="shared" si="4"/>
        <v>51.685</v>
      </c>
      <c r="L27" s="9"/>
    </row>
    <row r="28" spans="2:12" ht="18.75">
      <c r="B28" s="7" t="s">
        <v>78</v>
      </c>
      <c r="C28" s="8">
        <v>31242</v>
      </c>
      <c r="D28" s="8">
        <v>34176</v>
      </c>
      <c r="E28" s="8">
        <f t="shared" si="0"/>
        <v>65418</v>
      </c>
      <c r="F28" s="8">
        <v>16402</v>
      </c>
      <c r="G28" s="8">
        <v>16916</v>
      </c>
      <c r="H28" s="8">
        <f t="shared" si="1"/>
        <v>33318</v>
      </c>
      <c r="I28" s="4">
        <f t="shared" si="2"/>
        <v>52.499</v>
      </c>
      <c r="J28" s="4">
        <f t="shared" si="3"/>
        <v>49.496</v>
      </c>
      <c r="K28" s="4">
        <f t="shared" si="4"/>
        <v>50.93</v>
      </c>
      <c r="L28" s="9"/>
    </row>
    <row r="29" spans="2:12" ht="18.75">
      <c r="B29" s="20" t="s">
        <v>146</v>
      </c>
      <c r="C29" s="8">
        <v>30570</v>
      </c>
      <c r="D29" s="8">
        <v>33668</v>
      </c>
      <c r="E29" s="8">
        <f t="shared" si="0"/>
        <v>64238</v>
      </c>
      <c r="F29" s="8">
        <v>16797</v>
      </c>
      <c r="G29" s="8">
        <v>17957</v>
      </c>
      <c r="H29" s="8">
        <f t="shared" si="1"/>
        <v>34754</v>
      </c>
      <c r="I29" s="4">
        <f t="shared" si="2"/>
        <v>54.946</v>
      </c>
      <c r="J29" s="4">
        <f t="shared" si="3"/>
        <v>53.335</v>
      </c>
      <c r="K29" s="4">
        <f t="shared" si="4"/>
        <v>54.101</v>
      </c>
      <c r="L29" s="9"/>
    </row>
  </sheetData>
  <sheetProtection/>
  <mergeCells count="6">
    <mergeCell ref="A1:L1"/>
    <mergeCell ref="B2:B3"/>
    <mergeCell ref="C2:E2"/>
    <mergeCell ref="F2:H2"/>
    <mergeCell ref="I2:K2"/>
    <mergeCell ref="L2:L3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="60" zoomScalePageLayoutView="0" workbookViewId="0" topLeftCell="A1">
      <pane xSplit="2" ySplit="3" topLeftCell="C16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M20" sqref="M20"/>
    </sheetView>
  </sheetViews>
  <sheetFormatPr defaultColWidth="9.140625" defaultRowHeight="15"/>
  <cols>
    <col min="1" max="1" width="2.57421875" style="0" customWidth="1"/>
  </cols>
  <sheetData>
    <row r="1" spans="1:12" ht="18.75">
      <c r="A1" s="23" t="s">
        <v>56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2:12" ht="18.75">
      <c r="B2" s="26" t="s">
        <v>1</v>
      </c>
      <c r="C2" s="26" t="s">
        <v>2</v>
      </c>
      <c r="D2" s="26"/>
      <c r="E2" s="26"/>
      <c r="F2" s="26" t="s">
        <v>3</v>
      </c>
      <c r="G2" s="26"/>
      <c r="H2" s="26"/>
      <c r="I2" s="26" t="s">
        <v>4</v>
      </c>
      <c r="J2" s="26"/>
      <c r="K2" s="26"/>
      <c r="L2" s="27" t="s">
        <v>55</v>
      </c>
    </row>
    <row r="3" spans="2:12" ht="18.75">
      <c r="B3" s="26"/>
      <c r="C3" s="1" t="s">
        <v>5</v>
      </c>
      <c r="D3" s="1" t="s">
        <v>6</v>
      </c>
      <c r="E3" s="1" t="s">
        <v>7</v>
      </c>
      <c r="F3" s="1" t="s">
        <v>5</v>
      </c>
      <c r="G3" s="1" t="s">
        <v>6</v>
      </c>
      <c r="H3" s="1" t="s">
        <v>7</v>
      </c>
      <c r="I3" s="1" t="s">
        <v>5</v>
      </c>
      <c r="J3" s="1" t="s">
        <v>6</v>
      </c>
      <c r="K3" s="1" t="s">
        <v>7</v>
      </c>
      <c r="L3" s="28"/>
    </row>
    <row r="4" spans="2:12" ht="18.75">
      <c r="B4" s="2" t="s">
        <v>54</v>
      </c>
      <c r="C4" s="3">
        <v>3671</v>
      </c>
      <c r="D4" s="3">
        <v>4073</v>
      </c>
      <c r="E4" s="3">
        <f aca="true" t="shared" si="0" ref="E4:E30">C4+D4</f>
        <v>7744</v>
      </c>
      <c r="F4" s="3">
        <v>2620</v>
      </c>
      <c r="G4" s="3">
        <v>2410</v>
      </c>
      <c r="H4" s="3">
        <f aca="true" t="shared" si="1" ref="H4:H30">F4+G4</f>
        <v>5030</v>
      </c>
      <c r="I4" s="4">
        <f>ROUNDDOWN((F4/C4)*100,3)</f>
        <v>71.37</v>
      </c>
      <c r="J4" s="4">
        <f>ROUNDDOWN((G4/D4)*100,3)</f>
        <v>59.17</v>
      </c>
      <c r="K4" s="4">
        <f>ROUNDDOWN((H4/E4)*100,3)</f>
        <v>64.953</v>
      </c>
      <c r="L4" s="9"/>
    </row>
    <row r="5" spans="2:12" ht="18.75">
      <c r="B5" s="2" t="s">
        <v>53</v>
      </c>
      <c r="C5" s="3">
        <v>3765</v>
      </c>
      <c r="D5" s="3">
        <v>4255</v>
      </c>
      <c r="E5" s="3">
        <f t="shared" si="0"/>
        <v>8020</v>
      </c>
      <c r="F5" s="3">
        <v>1672</v>
      </c>
      <c r="G5" s="3">
        <v>1116</v>
      </c>
      <c r="H5" s="3">
        <f t="shared" si="1"/>
        <v>2788</v>
      </c>
      <c r="I5" s="4">
        <f aca="true" t="shared" si="2" ref="I5:I32">ROUNDDOWN((F5/C5)*100,3)</f>
        <v>44.409</v>
      </c>
      <c r="J5" s="4">
        <f aca="true" t="shared" si="3" ref="J5:J32">ROUNDDOWN((G5/D5)*100,3)</f>
        <v>26.227</v>
      </c>
      <c r="K5" s="4">
        <f aca="true" t="shared" si="4" ref="K5:K32">ROUNDDOWN((H5/E5)*100,3)</f>
        <v>34.763</v>
      </c>
      <c r="L5" s="9" t="s">
        <v>43</v>
      </c>
    </row>
    <row r="6" spans="2:12" ht="18.75">
      <c r="B6" s="2" t="s">
        <v>52</v>
      </c>
      <c r="C6" s="3">
        <v>3770</v>
      </c>
      <c r="D6" s="3">
        <v>4273</v>
      </c>
      <c r="E6" s="3">
        <f t="shared" si="0"/>
        <v>8043</v>
      </c>
      <c r="F6" s="3">
        <v>2395</v>
      </c>
      <c r="G6" s="3">
        <v>1884</v>
      </c>
      <c r="H6" s="3">
        <f t="shared" si="1"/>
        <v>4279</v>
      </c>
      <c r="I6" s="4">
        <f t="shared" si="2"/>
        <v>63.527</v>
      </c>
      <c r="J6" s="4">
        <f t="shared" si="3"/>
        <v>44.09</v>
      </c>
      <c r="K6" s="4">
        <f t="shared" si="4"/>
        <v>53.201</v>
      </c>
      <c r="L6" s="9"/>
    </row>
    <row r="7" spans="2:12" ht="18.75">
      <c r="B7" s="2" t="s">
        <v>51</v>
      </c>
      <c r="C7" s="3">
        <v>3961</v>
      </c>
      <c r="D7" s="3">
        <v>4591</v>
      </c>
      <c r="E7" s="3">
        <f t="shared" si="0"/>
        <v>8552</v>
      </c>
      <c r="F7" s="3">
        <v>2235</v>
      </c>
      <c r="G7" s="3">
        <v>1918</v>
      </c>
      <c r="H7" s="3">
        <f t="shared" si="1"/>
        <v>4153</v>
      </c>
      <c r="I7" s="4">
        <f t="shared" si="2"/>
        <v>56.425</v>
      </c>
      <c r="J7" s="4">
        <f t="shared" si="3"/>
        <v>41.777</v>
      </c>
      <c r="K7" s="4">
        <f t="shared" si="4"/>
        <v>48.561</v>
      </c>
      <c r="L7" s="9"/>
    </row>
    <row r="8" spans="2:12" ht="18.75">
      <c r="B8" s="2" t="s">
        <v>50</v>
      </c>
      <c r="C8" s="3">
        <v>4219</v>
      </c>
      <c r="D8" s="3">
        <v>4895</v>
      </c>
      <c r="E8" s="3">
        <f t="shared" si="0"/>
        <v>9114</v>
      </c>
      <c r="F8" s="3">
        <v>2842</v>
      </c>
      <c r="G8" s="3">
        <v>2654</v>
      </c>
      <c r="H8" s="3">
        <f t="shared" si="1"/>
        <v>5496</v>
      </c>
      <c r="I8" s="4">
        <f t="shared" si="2"/>
        <v>67.361</v>
      </c>
      <c r="J8" s="4">
        <f t="shared" si="3"/>
        <v>54.218</v>
      </c>
      <c r="K8" s="4">
        <f t="shared" si="4"/>
        <v>60.302</v>
      </c>
      <c r="L8" s="9"/>
    </row>
    <row r="9" spans="2:12" ht="18.75">
      <c r="B9" s="2" t="s">
        <v>49</v>
      </c>
      <c r="C9" s="3">
        <v>4744</v>
      </c>
      <c r="D9" s="3">
        <v>5431</v>
      </c>
      <c r="E9" s="3">
        <f t="shared" si="0"/>
        <v>10175</v>
      </c>
      <c r="F9" s="3">
        <v>1612</v>
      </c>
      <c r="G9" s="3">
        <v>1139</v>
      </c>
      <c r="H9" s="3">
        <f t="shared" si="1"/>
        <v>2751</v>
      </c>
      <c r="I9" s="4">
        <f t="shared" si="2"/>
        <v>33.979</v>
      </c>
      <c r="J9" s="4">
        <f t="shared" si="3"/>
        <v>20.972</v>
      </c>
      <c r="K9" s="4">
        <f t="shared" si="4"/>
        <v>27.036</v>
      </c>
      <c r="L9" s="9" t="s">
        <v>43</v>
      </c>
    </row>
    <row r="10" spans="2:12" ht="18.75">
      <c r="B10" s="2" t="s">
        <v>48</v>
      </c>
      <c r="C10" s="3">
        <v>5299</v>
      </c>
      <c r="D10" s="3">
        <v>5980</v>
      </c>
      <c r="E10" s="3">
        <f t="shared" si="0"/>
        <v>11279</v>
      </c>
      <c r="F10" s="3">
        <v>3473</v>
      </c>
      <c r="G10" s="3">
        <v>3456</v>
      </c>
      <c r="H10" s="3">
        <f t="shared" si="1"/>
        <v>6929</v>
      </c>
      <c r="I10" s="4">
        <f t="shared" si="2"/>
        <v>65.54</v>
      </c>
      <c r="J10" s="4">
        <f t="shared" si="3"/>
        <v>57.792</v>
      </c>
      <c r="K10" s="4">
        <f t="shared" si="4"/>
        <v>61.432</v>
      </c>
      <c r="L10" s="9"/>
    </row>
    <row r="11" spans="2:12" ht="18.75">
      <c r="B11" s="2" t="s">
        <v>47</v>
      </c>
      <c r="C11" s="3">
        <v>6016</v>
      </c>
      <c r="D11" s="3">
        <v>6726</v>
      </c>
      <c r="E11" s="3">
        <f t="shared" si="0"/>
        <v>12742</v>
      </c>
      <c r="F11" s="3">
        <v>2393</v>
      </c>
      <c r="G11" s="3">
        <v>2182</v>
      </c>
      <c r="H11" s="3">
        <f t="shared" si="1"/>
        <v>4575</v>
      </c>
      <c r="I11" s="4">
        <f t="shared" si="2"/>
        <v>39.777</v>
      </c>
      <c r="J11" s="4">
        <f t="shared" si="3"/>
        <v>32.441</v>
      </c>
      <c r="K11" s="4">
        <f t="shared" si="4"/>
        <v>35.904</v>
      </c>
      <c r="L11" s="9" t="s">
        <v>43</v>
      </c>
    </row>
    <row r="12" spans="2:12" ht="18.75">
      <c r="B12" s="2" t="s">
        <v>46</v>
      </c>
      <c r="C12" s="3">
        <v>7624</v>
      </c>
      <c r="D12" s="3">
        <v>8272</v>
      </c>
      <c r="E12" s="3">
        <f t="shared" si="0"/>
        <v>15896</v>
      </c>
      <c r="F12" s="3">
        <v>5470</v>
      </c>
      <c r="G12" s="3">
        <v>5421</v>
      </c>
      <c r="H12" s="3">
        <f t="shared" si="1"/>
        <v>10891</v>
      </c>
      <c r="I12" s="4">
        <f t="shared" si="2"/>
        <v>71.747</v>
      </c>
      <c r="J12" s="4">
        <f t="shared" si="3"/>
        <v>65.534</v>
      </c>
      <c r="K12" s="4">
        <f t="shared" si="4"/>
        <v>68.514</v>
      </c>
      <c r="L12" s="9"/>
    </row>
    <row r="13" spans="2:12" ht="18.75">
      <c r="B13" s="2" t="s">
        <v>45</v>
      </c>
      <c r="C13" s="3">
        <v>12366</v>
      </c>
      <c r="D13" s="3">
        <v>12670</v>
      </c>
      <c r="E13" s="3">
        <f t="shared" si="0"/>
        <v>25036</v>
      </c>
      <c r="F13" s="3">
        <v>7450</v>
      </c>
      <c r="G13" s="3">
        <v>7182</v>
      </c>
      <c r="H13" s="3">
        <f t="shared" si="1"/>
        <v>14632</v>
      </c>
      <c r="I13" s="4">
        <f t="shared" si="2"/>
        <v>60.245</v>
      </c>
      <c r="J13" s="4">
        <f t="shared" si="3"/>
        <v>56.685</v>
      </c>
      <c r="K13" s="4">
        <f t="shared" si="4"/>
        <v>58.443</v>
      </c>
      <c r="L13" s="9"/>
    </row>
    <row r="14" spans="2:12" ht="18.75">
      <c r="B14" s="2" t="s">
        <v>44</v>
      </c>
      <c r="C14" s="3">
        <v>17087</v>
      </c>
      <c r="D14" s="3">
        <v>17725</v>
      </c>
      <c r="E14" s="3">
        <f t="shared" si="0"/>
        <v>34812</v>
      </c>
      <c r="F14" s="3">
        <v>8462</v>
      </c>
      <c r="G14" s="3">
        <v>8447</v>
      </c>
      <c r="H14" s="3">
        <f t="shared" si="1"/>
        <v>16909</v>
      </c>
      <c r="I14" s="4">
        <f t="shared" si="2"/>
        <v>49.523</v>
      </c>
      <c r="J14" s="4">
        <f t="shared" si="3"/>
        <v>47.655</v>
      </c>
      <c r="K14" s="4">
        <f t="shared" si="4"/>
        <v>48.572</v>
      </c>
      <c r="L14" s="9" t="s">
        <v>43</v>
      </c>
    </row>
    <row r="15" spans="2:12" ht="18.75">
      <c r="B15" s="2" t="s">
        <v>42</v>
      </c>
      <c r="C15" s="3">
        <v>17208</v>
      </c>
      <c r="D15" s="3">
        <v>17858</v>
      </c>
      <c r="E15" s="3">
        <f t="shared" si="0"/>
        <v>35066</v>
      </c>
      <c r="F15" s="3">
        <v>11834</v>
      </c>
      <c r="G15" s="3">
        <v>11681</v>
      </c>
      <c r="H15" s="3">
        <f t="shared" si="1"/>
        <v>23515</v>
      </c>
      <c r="I15" s="4">
        <f t="shared" si="2"/>
        <v>68.77</v>
      </c>
      <c r="J15" s="4">
        <f t="shared" si="3"/>
        <v>65.41</v>
      </c>
      <c r="K15" s="4">
        <f t="shared" si="4"/>
        <v>67.059</v>
      </c>
      <c r="L15" s="9"/>
    </row>
    <row r="16" spans="2:12" ht="18.75">
      <c r="B16" s="2" t="s">
        <v>41</v>
      </c>
      <c r="C16" s="3">
        <v>20255</v>
      </c>
      <c r="D16" s="3">
        <v>21272</v>
      </c>
      <c r="E16" s="3">
        <f t="shared" si="0"/>
        <v>41527</v>
      </c>
      <c r="F16" s="3">
        <v>13826</v>
      </c>
      <c r="G16" s="3">
        <v>14065</v>
      </c>
      <c r="H16" s="3">
        <f t="shared" si="1"/>
        <v>27891</v>
      </c>
      <c r="I16" s="4">
        <f t="shared" si="2"/>
        <v>68.259</v>
      </c>
      <c r="J16" s="4">
        <f t="shared" si="3"/>
        <v>66.119</v>
      </c>
      <c r="K16" s="4">
        <f t="shared" si="4"/>
        <v>67.163</v>
      </c>
      <c r="L16" s="9"/>
    </row>
    <row r="17" spans="2:12" ht="18.75">
      <c r="B17" s="2" t="s">
        <v>40</v>
      </c>
      <c r="C17" s="3">
        <v>21195</v>
      </c>
      <c r="D17" s="3">
        <v>22233</v>
      </c>
      <c r="E17" s="3">
        <f t="shared" si="0"/>
        <v>43428</v>
      </c>
      <c r="F17" s="3">
        <v>9141</v>
      </c>
      <c r="G17" s="3">
        <v>8771</v>
      </c>
      <c r="H17" s="3">
        <f t="shared" si="1"/>
        <v>17912</v>
      </c>
      <c r="I17" s="4">
        <f t="shared" si="2"/>
        <v>43.128</v>
      </c>
      <c r="J17" s="4">
        <f t="shared" si="3"/>
        <v>39.45</v>
      </c>
      <c r="K17" s="4">
        <f t="shared" si="4"/>
        <v>41.245</v>
      </c>
      <c r="L17" s="9"/>
    </row>
    <row r="18" spans="2:12" ht="18.75">
      <c r="B18" s="2" t="s">
        <v>39</v>
      </c>
      <c r="C18" s="3">
        <v>22987</v>
      </c>
      <c r="D18" s="3">
        <v>24337</v>
      </c>
      <c r="E18" s="3">
        <f t="shared" si="0"/>
        <v>47324</v>
      </c>
      <c r="F18" s="3">
        <v>17057</v>
      </c>
      <c r="G18" s="3">
        <v>17730</v>
      </c>
      <c r="H18" s="3">
        <f t="shared" si="1"/>
        <v>34787</v>
      </c>
      <c r="I18" s="4">
        <f t="shared" si="2"/>
        <v>74.202</v>
      </c>
      <c r="J18" s="4">
        <f t="shared" si="3"/>
        <v>72.852</v>
      </c>
      <c r="K18" s="4">
        <f t="shared" si="4"/>
        <v>73.508</v>
      </c>
      <c r="L18" s="9"/>
    </row>
    <row r="19" spans="2:12" ht="18.75">
      <c r="B19" s="2" t="s">
        <v>38</v>
      </c>
      <c r="C19" s="3">
        <v>24614</v>
      </c>
      <c r="D19" s="3">
        <v>26220</v>
      </c>
      <c r="E19" s="3">
        <f t="shared" si="0"/>
        <v>50834</v>
      </c>
      <c r="F19" s="3">
        <v>14143</v>
      </c>
      <c r="G19" s="3">
        <v>14217</v>
      </c>
      <c r="H19" s="3">
        <f t="shared" si="1"/>
        <v>28360</v>
      </c>
      <c r="I19" s="4">
        <f t="shared" si="2"/>
        <v>57.459</v>
      </c>
      <c r="J19" s="4">
        <f t="shared" si="3"/>
        <v>54.221</v>
      </c>
      <c r="K19" s="4">
        <f t="shared" si="4"/>
        <v>55.789</v>
      </c>
      <c r="L19" s="9"/>
    </row>
    <row r="20" spans="2:12" ht="18.75">
      <c r="B20" s="2" t="s">
        <v>37</v>
      </c>
      <c r="C20" s="3">
        <v>26390</v>
      </c>
      <c r="D20" s="3">
        <v>28010</v>
      </c>
      <c r="E20" s="3">
        <f t="shared" si="0"/>
        <v>54400</v>
      </c>
      <c r="F20" s="3">
        <v>18254</v>
      </c>
      <c r="G20" s="3">
        <v>19137</v>
      </c>
      <c r="H20" s="3">
        <f t="shared" si="1"/>
        <v>37391</v>
      </c>
      <c r="I20" s="4">
        <f t="shared" si="2"/>
        <v>69.17</v>
      </c>
      <c r="J20" s="4">
        <f t="shared" si="3"/>
        <v>68.322</v>
      </c>
      <c r="K20" s="4">
        <f t="shared" si="4"/>
        <v>68.733</v>
      </c>
      <c r="L20" s="9"/>
    </row>
    <row r="21" spans="2:12" ht="18.75">
      <c r="B21" s="2" t="s">
        <v>36</v>
      </c>
      <c r="C21" s="3">
        <v>28274</v>
      </c>
      <c r="D21" s="3">
        <v>30053</v>
      </c>
      <c r="E21" s="3">
        <f t="shared" si="0"/>
        <v>58327</v>
      </c>
      <c r="F21" s="3">
        <v>18793</v>
      </c>
      <c r="G21" s="3">
        <v>19742</v>
      </c>
      <c r="H21" s="3">
        <f t="shared" si="1"/>
        <v>38535</v>
      </c>
      <c r="I21" s="4">
        <f t="shared" si="2"/>
        <v>66.467</v>
      </c>
      <c r="J21" s="4">
        <f t="shared" si="3"/>
        <v>65.69</v>
      </c>
      <c r="K21" s="4">
        <f t="shared" si="4"/>
        <v>66.067</v>
      </c>
      <c r="L21" s="9"/>
    </row>
    <row r="22" spans="2:12" ht="18.75">
      <c r="B22" s="2" t="s">
        <v>35</v>
      </c>
      <c r="C22" s="3">
        <v>29492</v>
      </c>
      <c r="D22" s="3">
        <v>31323</v>
      </c>
      <c r="E22" s="3">
        <f t="shared" si="0"/>
        <v>60815</v>
      </c>
      <c r="F22" s="3">
        <v>14849</v>
      </c>
      <c r="G22" s="3">
        <v>14926</v>
      </c>
      <c r="H22" s="3">
        <f t="shared" si="1"/>
        <v>29775</v>
      </c>
      <c r="I22" s="4">
        <f t="shared" si="2"/>
        <v>50.349</v>
      </c>
      <c r="J22" s="4">
        <f t="shared" si="3"/>
        <v>47.651</v>
      </c>
      <c r="K22" s="4">
        <f t="shared" si="4"/>
        <v>48.959</v>
      </c>
      <c r="L22" s="9"/>
    </row>
    <row r="23" spans="2:12" ht="18.75">
      <c r="B23" s="2" t="s">
        <v>34</v>
      </c>
      <c r="C23" s="3">
        <v>31404</v>
      </c>
      <c r="D23" s="3">
        <v>33354</v>
      </c>
      <c r="E23" s="3">
        <f t="shared" si="0"/>
        <v>64758</v>
      </c>
      <c r="F23" s="3">
        <v>12879</v>
      </c>
      <c r="G23" s="3">
        <v>12731</v>
      </c>
      <c r="H23" s="3">
        <f t="shared" si="1"/>
        <v>25610</v>
      </c>
      <c r="I23" s="4">
        <f t="shared" si="2"/>
        <v>41.01</v>
      </c>
      <c r="J23" s="4">
        <f t="shared" si="3"/>
        <v>38.169</v>
      </c>
      <c r="K23" s="4">
        <f t="shared" si="4"/>
        <v>39.547</v>
      </c>
      <c r="L23" s="9"/>
    </row>
    <row r="24" spans="2:12" ht="18.75">
      <c r="B24" s="2" t="s">
        <v>33</v>
      </c>
      <c r="C24" s="3">
        <v>32429</v>
      </c>
      <c r="D24" s="3">
        <v>34489</v>
      </c>
      <c r="E24" s="3">
        <f t="shared" si="0"/>
        <v>66918</v>
      </c>
      <c r="F24" s="3">
        <v>18587</v>
      </c>
      <c r="G24" s="3">
        <v>19595</v>
      </c>
      <c r="H24" s="3">
        <f t="shared" si="1"/>
        <v>38182</v>
      </c>
      <c r="I24" s="4">
        <f t="shared" si="2"/>
        <v>57.315</v>
      </c>
      <c r="J24" s="4">
        <f t="shared" si="3"/>
        <v>56.815</v>
      </c>
      <c r="K24" s="4">
        <f t="shared" si="4"/>
        <v>57.057</v>
      </c>
      <c r="L24" s="9"/>
    </row>
    <row r="25" spans="2:12" ht="18.75">
      <c r="B25" s="6" t="s">
        <v>32</v>
      </c>
      <c r="C25" s="10">
        <v>32925</v>
      </c>
      <c r="D25" s="3">
        <v>35252</v>
      </c>
      <c r="E25" s="3">
        <f t="shared" si="0"/>
        <v>68177</v>
      </c>
      <c r="F25" s="3">
        <v>19024</v>
      </c>
      <c r="G25" s="3">
        <v>20189</v>
      </c>
      <c r="H25" s="3">
        <f t="shared" si="1"/>
        <v>39213</v>
      </c>
      <c r="I25" s="4">
        <f t="shared" si="2"/>
        <v>57.779</v>
      </c>
      <c r="J25" s="4">
        <f t="shared" si="3"/>
        <v>57.27</v>
      </c>
      <c r="K25" s="4">
        <f t="shared" si="4"/>
        <v>57.516</v>
      </c>
      <c r="L25" s="9"/>
    </row>
    <row r="26" spans="2:12" ht="18.75">
      <c r="B26" s="2" t="s">
        <v>31</v>
      </c>
      <c r="C26" s="3">
        <v>32727</v>
      </c>
      <c r="D26" s="3">
        <v>35213</v>
      </c>
      <c r="E26" s="3">
        <f t="shared" si="0"/>
        <v>67940</v>
      </c>
      <c r="F26" s="3">
        <v>18386</v>
      </c>
      <c r="G26" s="3">
        <v>19207</v>
      </c>
      <c r="H26" s="3">
        <f t="shared" si="1"/>
        <v>37593</v>
      </c>
      <c r="I26" s="4">
        <f t="shared" si="2"/>
        <v>56.179</v>
      </c>
      <c r="J26" s="4">
        <f t="shared" si="3"/>
        <v>54.545</v>
      </c>
      <c r="K26" s="4">
        <f t="shared" si="4"/>
        <v>55.332</v>
      </c>
      <c r="L26" s="9"/>
    </row>
    <row r="27" spans="2:12" ht="18.75">
      <c r="B27" s="6" t="s">
        <v>30</v>
      </c>
      <c r="C27" s="3">
        <v>32343</v>
      </c>
      <c r="D27" s="3">
        <v>34742</v>
      </c>
      <c r="E27" s="3">
        <f t="shared" si="0"/>
        <v>67085</v>
      </c>
      <c r="F27" s="3">
        <v>18833</v>
      </c>
      <c r="G27" s="3">
        <v>19426</v>
      </c>
      <c r="H27" s="3">
        <f t="shared" si="1"/>
        <v>38259</v>
      </c>
      <c r="I27" s="4">
        <f t="shared" si="2"/>
        <v>58.228</v>
      </c>
      <c r="J27" s="4">
        <f t="shared" si="3"/>
        <v>55.915</v>
      </c>
      <c r="K27" s="4">
        <f t="shared" si="4"/>
        <v>57.03</v>
      </c>
      <c r="L27" s="9"/>
    </row>
    <row r="28" spans="2:12" ht="18.75">
      <c r="B28" s="6" t="s">
        <v>29</v>
      </c>
      <c r="C28" s="3">
        <v>32046</v>
      </c>
      <c r="D28" s="3">
        <v>34591</v>
      </c>
      <c r="E28" s="3">
        <f t="shared" si="0"/>
        <v>66637</v>
      </c>
      <c r="F28" s="3">
        <v>18112</v>
      </c>
      <c r="G28" s="3">
        <v>18372</v>
      </c>
      <c r="H28" s="3">
        <f t="shared" si="1"/>
        <v>36484</v>
      </c>
      <c r="I28" s="4">
        <f t="shared" si="2"/>
        <v>56.518</v>
      </c>
      <c r="J28" s="4">
        <f t="shared" si="3"/>
        <v>53.112</v>
      </c>
      <c r="K28" s="4">
        <f t="shared" si="4"/>
        <v>54.75</v>
      </c>
      <c r="L28" s="9"/>
    </row>
    <row r="29" spans="2:12" ht="18.75">
      <c r="B29" s="6" t="s">
        <v>28</v>
      </c>
      <c r="C29" s="3">
        <v>31516</v>
      </c>
      <c r="D29" s="3">
        <v>34166</v>
      </c>
      <c r="E29" s="3">
        <f t="shared" si="0"/>
        <v>65682</v>
      </c>
      <c r="F29" s="3">
        <v>17203</v>
      </c>
      <c r="G29" s="3">
        <v>17238</v>
      </c>
      <c r="H29" s="3">
        <f t="shared" si="1"/>
        <v>34441</v>
      </c>
      <c r="I29" s="4">
        <f t="shared" si="2"/>
        <v>54.584</v>
      </c>
      <c r="J29" s="4">
        <f t="shared" si="3"/>
        <v>50.453</v>
      </c>
      <c r="K29" s="4">
        <f t="shared" si="4"/>
        <v>52.435</v>
      </c>
      <c r="L29" s="9"/>
    </row>
    <row r="30" spans="2:12" ht="18.75">
      <c r="B30" s="6" t="s">
        <v>27</v>
      </c>
      <c r="C30" s="3">
        <v>31633</v>
      </c>
      <c r="D30" s="3">
        <v>34375</v>
      </c>
      <c r="E30" s="3">
        <f t="shared" si="0"/>
        <v>66008</v>
      </c>
      <c r="F30" s="3">
        <v>17317</v>
      </c>
      <c r="G30" s="3">
        <v>17889</v>
      </c>
      <c r="H30" s="3">
        <f t="shared" si="1"/>
        <v>35206</v>
      </c>
      <c r="I30" s="4">
        <f t="shared" si="2"/>
        <v>54.743</v>
      </c>
      <c r="J30" s="4">
        <f t="shared" si="3"/>
        <v>52.04</v>
      </c>
      <c r="K30" s="4">
        <f t="shared" si="4"/>
        <v>53.335</v>
      </c>
      <c r="L30" s="9"/>
    </row>
    <row r="31" spans="2:12" ht="18.75">
      <c r="B31" s="6" t="s">
        <v>144</v>
      </c>
      <c r="C31" s="3">
        <v>31024</v>
      </c>
      <c r="D31" s="3">
        <v>33967</v>
      </c>
      <c r="E31" s="3">
        <f>C31+D31</f>
        <v>64991</v>
      </c>
      <c r="F31" s="3">
        <v>14769</v>
      </c>
      <c r="G31" s="3">
        <v>15137</v>
      </c>
      <c r="H31" s="3">
        <f>F31+G31</f>
        <v>29906</v>
      </c>
      <c r="I31" s="4">
        <f t="shared" si="2"/>
        <v>47.605</v>
      </c>
      <c r="J31" s="4">
        <f t="shared" si="3"/>
        <v>44.563</v>
      </c>
      <c r="K31" s="4">
        <f t="shared" si="4"/>
        <v>46.015</v>
      </c>
      <c r="L31" s="9"/>
    </row>
    <row r="32" spans="2:11" ht="18.75">
      <c r="B32" s="2" t="s">
        <v>149</v>
      </c>
      <c r="C32" s="3">
        <v>30446</v>
      </c>
      <c r="D32" s="3">
        <v>33571</v>
      </c>
      <c r="E32" s="3">
        <f>C32+D32</f>
        <v>64017</v>
      </c>
      <c r="F32" s="3">
        <v>15604</v>
      </c>
      <c r="G32" s="3">
        <v>16550</v>
      </c>
      <c r="H32" s="3">
        <f>F32+G32</f>
        <v>32154</v>
      </c>
      <c r="I32" s="4">
        <f t="shared" si="2"/>
        <v>51.251</v>
      </c>
      <c r="J32" s="4">
        <f t="shared" si="3"/>
        <v>49.298</v>
      </c>
      <c r="K32" s="4">
        <f t="shared" si="4"/>
        <v>50.227</v>
      </c>
    </row>
  </sheetData>
  <sheetProtection/>
  <mergeCells count="6">
    <mergeCell ref="A1:L1"/>
    <mergeCell ref="B2:B3"/>
    <mergeCell ref="C2:E2"/>
    <mergeCell ref="F2:H2"/>
    <mergeCell ref="I2:K2"/>
    <mergeCell ref="L2:L3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2020-06-08T02:29:27Z</dcterms:created>
  <dcterms:modified xsi:type="dcterms:W3CDTF">2023-07-20T06:05:35Z</dcterms:modified>
  <cp:category/>
  <cp:version/>
  <cp:contentType/>
  <cp:contentStatus/>
</cp:coreProperties>
</file>